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K:\0 Jesús\Trabajos Belen\Quitar Totales\"/>
    </mc:Choice>
  </mc:AlternateContent>
  <xr:revisionPtr revIDLastSave="0" documentId="13_ncr:1_{09796E70-7EFD-48B1-8888-22D5696EF404}"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Definiciones y conceptos" sheetId="22" r:id="rId2"/>
    <sheet name="Concursos pers.juridi.TSJ" sheetId="50" r:id="rId3"/>
    <sheet name="Concursos pers.nat.no empr TSJ" sheetId="51" r:id="rId4"/>
    <sheet name="Concursos pers.nat empr TSJ" sheetId="52"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sheetId="46" r:id="rId17"/>
    <sheet name="Verb. pos.ocupación" sheetId="47" r:id="rId18"/>
    <sheet name="Provincias" sheetId="49" r:id="rId19"/>
  </sheets>
  <definedNames>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TSJ'!$A$1:$B$47</definedName>
    <definedName name="_xlnm.Print_Area" localSheetId="9">'Monitorios presentados TSJ  '!$A$1:$O$47</definedName>
    <definedName name="_xlnm.Print_Area" localSheetId="7">'Recl. cantidad TSJ'!$A$1:$M$45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52" l="1"/>
  <c r="D23" i="51"/>
  <c r="D23" i="17" l="1"/>
  <c r="D23" i="20"/>
  <c r="D24" i="46" l="1"/>
  <c r="D46" i="46"/>
  <c r="D23" i="5" l="1"/>
  <c r="C23" i="50" l="1"/>
  <c r="C24" i="47" l="1"/>
  <c r="C71" i="47" s="1"/>
  <c r="D55" i="47"/>
  <c r="D56" i="47"/>
  <c r="D57" i="47"/>
  <c r="D58" i="47"/>
  <c r="D59" i="47"/>
  <c r="D60" i="47"/>
  <c r="D61" i="47"/>
  <c r="D62" i="47"/>
  <c r="D63" i="47"/>
  <c r="D64" i="47"/>
  <c r="D65" i="47"/>
  <c r="D66" i="47"/>
  <c r="D67" i="47"/>
  <c r="D68" i="47"/>
  <c r="D69" i="47"/>
  <c r="D70" i="47"/>
  <c r="D54" i="47"/>
  <c r="C55" i="47"/>
  <c r="C56" i="47"/>
  <c r="C57" i="47"/>
  <c r="C58" i="47"/>
  <c r="C59" i="47"/>
  <c r="C60" i="47"/>
  <c r="C61" i="47"/>
  <c r="C62" i="47"/>
  <c r="C63" i="47"/>
  <c r="C64" i="47"/>
  <c r="C65" i="47"/>
  <c r="C66" i="47"/>
  <c r="C67" i="47"/>
  <c r="C68" i="47"/>
  <c r="C69" i="47"/>
  <c r="C70" i="47"/>
  <c r="C54" i="47"/>
  <c r="D55" i="42"/>
  <c r="D56" i="42"/>
  <c r="D57" i="42"/>
  <c r="D58" i="42"/>
  <c r="D59" i="42"/>
  <c r="D60" i="42"/>
  <c r="D61" i="42"/>
  <c r="D62" i="42"/>
  <c r="D63" i="42"/>
  <c r="D64" i="42"/>
  <c r="D65" i="42"/>
  <c r="D66" i="42"/>
  <c r="D67" i="42"/>
  <c r="D68" i="42"/>
  <c r="D69" i="42"/>
  <c r="D70" i="42"/>
  <c r="D54" i="42"/>
  <c r="C52" i="46"/>
  <c r="C53" i="46"/>
  <c r="C54" i="46"/>
  <c r="C55" i="46"/>
  <c r="C56" i="46"/>
  <c r="C57" i="46"/>
  <c r="C58" i="46"/>
  <c r="C59" i="46"/>
  <c r="C60" i="46"/>
  <c r="C61" i="46"/>
  <c r="C62" i="46"/>
  <c r="C63" i="46"/>
  <c r="C64" i="46"/>
  <c r="C65" i="46"/>
  <c r="C66" i="46"/>
  <c r="C67" i="46"/>
  <c r="C68" i="46"/>
  <c r="C66" i="42"/>
  <c r="C67" i="42"/>
  <c r="C68" i="42"/>
  <c r="C69" i="42"/>
  <c r="C70" i="42"/>
  <c r="C71" i="42"/>
  <c r="C55" i="42"/>
  <c r="C56" i="42"/>
  <c r="C57" i="42"/>
  <c r="C58" i="42"/>
  <c r="C59" i="42"/>
  <c r="C60" i="42"/>
  <c r="C61" i="42"/>
  <c r="C62" i="42"/>
  <c r="C63" i="42"/>
  <c r="C64" i="42"/>
  <c r="C65" i="42"/>
  <c r="C54" i="42"/>
  <c r="D56" i="43"/>
  <c r="D57" i="43"/>
  <c r="D58" i="43"/>
  <c r="D59" i="43"/>
  <c r="D60" i="43"/>
  <c r="D61" i="43"/>
  <c r="D62" i="43"/>
  <c r="D63" i="43"/>
  <c r="D64" i="43"/>
  <c r="D65" i="43"/>
  <c r="D66" i="43"/>
  <c r="D67" i="43"/>
  <c r="D68" i="43"/>
  <c r="D69" i="43"/>
  <c r="D70" i="43"/>
  <c r="D71" i="43"/>
  <c r="D55" i="43"/>
  <c r="C56" i="43"/>
  <c r="C57" i="43"/>
  <c r="C58" i="43"/>
  <c r="C59" i="43"/>
  <c r="C60" i="43"/>
  <c r="C61" i="43"/>
  <c r="C62" i="43"/>
  <c r="C63" i="43"/>
  <c r="C64" i="43"/>
  <c r="C65" i="43"/>
  <c r="C66" i="43"/>
  <c r="C67" i="43"/>
  <c r="C68" i="43"/>
  <c r="C69" i="43"/>
  <c r="C70" i="43"/>
  <c r="C71" i="43"/>
  <c r="C72" i="43"/>
  <c r="C55" i="43"/>
  <c r="D56" i="44"/>
  <c r="D57" i="44"/>
  <c r="D58" i="44"/>
  <c r="D59" i="44"/>
  <c r="D60" i="44"/>
  <c r="D61" i="44"/>
  <c r="D62" i="44"/>
  <c r="D63" i="44"/>
  <c r="D64" i="44"/>
  <c r="D65" i="44"/>
  <c r="D66" i="44"/>
  <c r="D67" i="44"/>
  <c r="D68" i="44"/>
  <c r="D69" i="44"/>
  <c r="D70" i="44"/>
  <c r="D71" i="44"/>
  <c r="D55" i="44"/>
  <c r="C56" i="44"/>
  <c r="C57" i="44"/>
  <c r="C58" i="44"/>
  <c r="C59" i="44"/>
  <c r="C60" i="44"/>
  <c r="C61" i="44"/>
  <c r="C62" i="44"/>
  <c r="C63" i="44"/>
  <c r="C64" i="44"/>
  <c r="C65" i="44"/>
  <c r="C66" i="44"/>
  <c r="C67" i="44"/>
  <c r="C68" i="44"/>
  <c r="C69" i="44"/>
  <c r="C70" i="44"/>
  <c r="C71" i="44"/>
  <c r="C72" i="44"/>
  <c r="C55" i="44"/>
  <c r="C56" i="36"/>
  <c r="C57" i="36"/>
  <c r="C58" i="36"/>
  <c r="C59" i="36"/>
  <c r="C60" i="36"/>
  <c r="C61" i="36"/>
  <c r="C62" i="36"/>
  <c r="C63" i="36"/>
  <c r="C64" i="36"/>
  <c r="C65" i="36"/>
  <c r="C66" i="36"/>
  <c r="C67" i="36"/>
  <c r="C68" i="36"/>
  <c r="C69" i="36"/>
  <c r="C70" i="36"/>
  <c r="C71" i="36"/>
  <c r="C72" i="36"/>
  <c r="C55" i="36"/>
  <c r="C54" i="20"/>
  <c r="C55" i="20"/>
  <c r="C56" i="20"/>
  <c r="C57" i="20"/>
  <c r="C58" i="20"/>
  <c r="C59" i="20"/>
  <c r="C60" i="20"/>
  <c r="C61" i="20"/>
  <c r="C62" i="20"/>
  <c r="C63" i="20"/>
  <c r="C64" i="20"/>
  <c r="C65" i="20"/>
  <c r="C66" i="20"/>
  <c r="C67" i="20"/>
  <c r="C68" i="20"/>
  <c r="C69" i="20"/>
  <c r="C70" i="20"/>
  <c r="D54" i="20"/>
  <c r="D55" i="20"/>
  <c r="D56" i="20"/>
  <c r="D57" i="20"/>
  <c r="D58" i="20"/>
  <c r="D59" i="20"/>
  <c r="D60" i="20"/>
  <c r="D61" i="20"/>
  <c r="D62" i="20"/>
  <c r="D63" i="20"/>
  <c r="D64" i="20"/>
  <c r="D65" i="20"/>
  <c r="D66" i="20"/>
  <c r="D67" i="20"/>
  <c r="D68" i="20"/>
  <c r="D69" i="20"/>
  <c r="D70" i="20"/>
  <c r="D53" i="20"/>
  <c r="C53" i="20"/>
  <c r="D53" i="15"/>
  <c r="D54" i="15"/>
  <c r="D55" i="15"/>
  <c r="D56" i="15"/>
  <c r="D57" i="15"/>
  <c r="D58" i="15"/>
  <c r="D59" i="15"/>
  <c r="D60" i="15"/>
  <c r="D61" i="15"/>
  <c r="D62" i="15"/>
  <c r="D63" i="15"/>
  <c r="D64" i="15"/>
  <c r="D65" i="15"/>
  <c r="D66" i="15"/>
  <c r="D67" i="15"/>
  <c r="D68" i="15"/>
  <c r="D52" i="15"/>
  <c r="C53" i="15"/>
  <c r="C54" i="15"/>
  <c r="C55" i="15"/>
  <c r="C56" i="15"/>
  <c r="C57" i="15"/>
  <c r="C58" i="15"/>
  <c r="C59" i="15"/>
  <c r="C60" i="15"/>
  <c r="C61" i="15"/>
  <c r="C62" i="15"/>
  <c r="C63" i="15"/>
  <c r="C64" i="15"/>
  <c r="C65" i="15"/>
  <c r="C66" i="15"/>
  <c r="C67" i="15"/>
  <c r="C68" i="15"/>
  <c r="C69" i="15"/>
  <c r="C52" i="15"/>
  <c r="D53" i="6" l="1"/>
  <c r="D54" i="6"/>
  <c r="D55" i="6"/>
  <c r="D56" i="6"/>
  <c r="D57" i="6"/>
  <c r="D58" i="6"/>
  <c r="D59" i="6"/>
  <c r="D60" i="6"/>
  <c r="D61" i="6"/>
  <c r="D62" i="6"/>
  <c r="D63" i="6"/>
  <c r="D64" i="6"/>
  <c r="D65" i="6"/>
  <c r="D66" i="6"/>
  <c r="D67" i="6"/>
  <c r="D68" i="6"/>
  <c r="D52" i="6"/>
  <c r="D54" i="5"/>
  <c r="D55" i="5"/>
  <c r="D56" i="5"/>
  <c r="D57" i="5"/>
  <c r="D58" i="5"/>
  <c r="D59" i="5"/>
  <c r="D60" i="5"/>
  <c r="D61" i="5"/>
  <c r="D62" i="5"/>
  <c r="D63" i="5"/>
  <c r="D64" i="5"/>
  <c r="D65" i="5"/>
  <c r="D66" i="5"/>
  <c r="D67" i="5"/>
  <c r="D68" i="5"/>
  <c r="D69" i="5"/>
  <c r="D70" i="5"/>
  <c r="D53" i="5"/>
  <c r="C54" i="5"/>
  <c r="C55" i="5"/>
  <c r="C56" i="5"/>
  <c r="C57" i="5"/>
  <c r="C58" i="5"/>
  <c r="C59" i="5"/>
  <c r="C60" i="5"/>
  <c r="C61" i="5"/>
  <c r="C62" i="5"/>
  <c r="C63" i="5"/>
  <c r="C64" i="5"/>
  <c r="C65" i="5"/>
  <c r="C66" i="5"/>
  <c r="C67" i="5"/>
  <c r="C68" i="5"/>
  <c r="C69" i="5"/>
  <c r="C70" i="5"/>
  <c r="C53" i="5"/>
  <c r="C55" i="48" l="1"/>
  <c r="C56" i="48"/>
  <c r="C57" i="48"/>
  <c r="C58" i="48"/>
  <c r="C59" i="48"/>
  <c r="C60" i="48"/>
  <c r="C61" i="48"/>
  <c r="C62" i="48"/>
  <c r="C63" i="48"/>
  <c r="C64" i="48"/>
  <c r="C65" i="48"/>
  <c r="C66" i="48"/>
  <c r="C67" i="48"/>
  <c r="C68" i="48"/>
  <c r="C69" i="48"/>
  <c r="C70" i="48"/>
  <c r="C54" i="48"/>
  <c r="D53" i="52"/>
  <c r="D54" i="52"/>
  <c r="D55" i="52"/>
  <c r="D56" i="52"/>
  <c r="D57" i="52"/>
  <c r="D58" i="52"/>
  <c r="D59" i="52"/>
  <c r="D60" i="52"/>
  <c r="D61" i="52"/>
  <c r="D62" i="52"/>
  <c r="D63" i="52"/>
  <c r="D64" i="52"/>
  <c r="D65" i="52"/>
  <c r="D66" i="52"/>
  <c r="D67" i="52"/>
  <c r="D68" i="52"/>
  <c r="D69" i="52"/>
  <c r="D52" i="52"/>
  <c r="D53" i="51"/>
  <c r="D54" i="51"/>
  <c r="D55" i="51"/>
  <c r="D56" i="51"/>
  <c r="D57" i="51"/>
  <c r="D58" i="51"/>
  <c r="D59" i="51"/>
  <c r="D60" i="51"/>
  <c r="D61" i="51"/>
  <c r="D62" i="51"/>
  <c r="D63" i="51"/>
  <c r="D64" i="51"/>
  <c r="D65" i="51"/>
  <c r="D66" i="51"/>
  <c r="D67" i="51"/>
  <c r="D68" i="51"/>
  <c r="D52" i="51"/>
  <c r="D53" i="50"/>
  <c r="D54" i="50"/>
  <c r="D55" i="50"/>
  <c r="D56" i="50"/>
  <c r="D57" i="50"/>
  <c r="D58" i="50"/>
  <c r="D59" i="50"/>
  <c r="D60" i="50"/>
  <c r="D61" i="50"/>
  <c r="D62" i="50"/>
  <c r="D63" i="50"/>
  <c r="D64" i="50"/>
  <c r="D65" i="50"/>
  <c r="D66" i="50"/>
  <c r="D67" i="50"/>
  <c r="D68" i="50"/>
  <c r="D69" i="50"/>
  <c r="D52" i="50"/>
  <c r="C53" i="52"/>
  <c r="C54" i="52"/>
  <c r="C55" i="52"/>
  <c r="C56" i="52"/>
  <c r="C57" i="52"/>
  <c r="C58" i="52"/>
  <c r="C59" i="52"/>
  <c r="C60" i="52"/>
  <c r="C61" i="52"/>
  <c r="C62" i="52"/>
  <c r="C63" i="52"/>
  <c r="C64" i="52"/>
  <c r="C65" i="52"/>
  <c r="C66" i="52"/>
  <c r="C67" i="52"/>
  <c r="C68" i="52"/>
  <c r="C69" i="52"/>
  <c r="C52" i="52"/>
  <c r="O57" i="49" l="1"/>
  <c r="N57" i="49"/>
  <c r="P57" i="49"/>
  <c r="M57" i="49"/>
  <c r="K57" i="49"/>
  <c r="L57" i="49"/>
  <c r="I57" i="49"/>
  <c r="D24" i="47" l="1"/>
  <c r="D71" i="47" s="1"/>
  <c r="D23" i="31" l="1"/>
  <c r="D24" i="36" l="1"/>
  <c r="D72" i="36" s="1"/>
  <c r="D23" i="42"/>
  <c r="D71" i="42" s="1"/>
  <c r="D24" i="43"/>
  <c r="D72" i="43" s="1"/>
  <c r="D24" i="44"/>
  <c r="D72" i="44" s="1"/>
  <c r="D56" i="36"/>
  <c r="D57" i="36"/>
  <c r="D58" i="36"/>
  <c r="D59" i="36"/>
  <c r="D60" i="36"/>
  <c r="D61" i="36"/>
  <c r="D62" i="36"/>
  <c r="D63" i="36"/>
  <c r="D64" i="36"/>
  <c r="D65" i="36"/>
  <c r="D66" i="36"/>
  <c r="D67" i="36"/>
  <c r="D68" i="36"/>
  <c r="D69" i="36"/>
  <c r="D70" i="36"/>
  <c r="D71" i="36"/>
  <c r="D23" i="15"/>
  <c r="D69" i="15" s="1"/>
  <c r="D7" i="48" l="1"/>
  <c r="D55" i="48" s="1"/>
  <c r="D8" i="48"/>
  <c r="D56" i="48" s="1"/>
  <c r="D9" i="48"/>
  <c r="D57" i="48" s="1"/>
  <c r="D10" i="48"/>
  <c r="D58" i="48" s="1"/>
  <c r="D11" i="48"/>
  <c r="D59" i="48" s="1"/>
  <c r="D12" i="48"/>
  <c r="D60" i="48" s="1"/>
  <c r="D13" i="48"/>
  <c r="D61" i="48" s="1"/>
  <c r="D14" i="48"/>
  <c r="D62" i="48" s="1"/>
  <c r="D15" i="48"/>
  <c r="D63" i="48" s="1"/>
  <c r="D16" i="48"/>
  <c r="D64" i="48" s="1"/>
  <c r="D17" i="48"/>
  <c r="D65" i="48" s="1"/>
  <c r="D18" i="48"/>
  <c r="D66" i="48" s="1"/>
  <c r="D19" i="48"/>
  <c r="D67" i="48" s="1"/>
  <c r="D20" i="48"/>
  <c r="D68" i="48" s="1"/>
  <c r="D21" i="48"/>
  <c r="D69" i="48" s="1"/>
  <c r="D22" i="48"/>
  <c r="D70" i="48" s="1"/>
  <c r="D23" i="6"/>
  <c r="D69" i="6" s="1"/>
  <c r="D55" i="36"/>
  <c r="C53" i="51" l="1"/>
  <c r="C54" i="51"/>
  <c r="C55" i="51"/>
  <c r="C56" i="51"/>
  <c r="C57" i="51"/>
  <c r="C58" i="51"/>
  <c r="C59" i="51"/>
  <c r="C60" i="51"/>
  <c r="C61" i="51"/>
  <c r="C62" i="51"/>
  <c r="C63" i="51"/>
  <c r="C64" i="51"/>
  <c r="C65" i="51"/>
  <c r="C66" i="51"/>
  <c r="C67" i="51"/>
  <c r="C68" i="51"/>
  <c r="C69" i="51"/>
  <c r="C52" i="51"/>
  <c r="D69" i="51"/>
  <c r="N23" i="5" l="1"/>
  <c r="C7" i="48" l="1"/>
  <c r="C8" i="48"/>
  <c r="C9" i="48"/>
  <c r="C10" i="48"/>
  <c r="C11" i="48"/>
  <c r="C12" i="48"/>
  <c r="C13" i="48"/>
  <c r="C14" i="48"/>
  <c r="C15" i="48"/>
  <c r="C16" i="48"/>
  <c r="C17" i="48"/>
  <c r="C18" i="48"/>
  <c r="C19" i="48"/>
  <c r="C20" i="48"/>
  <c r="C21" i="48"/>
  <c r="C22" i="48"/>
  <c r="C23" i="48"/>
  <c r="C71" i="48" s="1"/>
  <c r="C6" i="48"/>
  <c r="C45" i="52"/>
  <c r="C44" i="52"/>
  <c r="C43" i="52"/>
  <c r="C42" i="52"/>
  <c r="C41" i="52"/>
  <c r="C40" i="52"/>
  <c r="C39" i="52"/>
  <c r="C38" i="52"/>
  <c r="C37" i="52"/>
  <c r="C36" i="52"/>
  <c r="C35" i="52"/>
  <c r="C34" i="52"/>
  <c r="C33" i="52"/>
  <c r="C32" i="52"/>
  <c r="C31" i="52"/>
  <c r="C30" i="52"/>
  <c r="C29" i="52"/>
  <c r="C28" i="52"/>
  <c r="C45" i="51"/>
  <c r="C44" i="51"/>
  <c r="C43" i="51"/>
  <c r="C42" i="51"/>
  <c r="C41" i="51"/>
  <c r="C40" i="51"/>
  <c r="C39" i="51"/>
  <c r="C38" i="51"/>
  <c r="C37" i="51"/>
  <c r="C36" i="51"/>
  <c r="C35" i="51"/>
  <c r="C34" i="51"/>
  <c r="C33" i="51"/>
  <c r="C32" i="51"/>
  <c r="C31" i="51"/>
  <c r="C30" i="51"/>
  <c r="C29" i="51"/>
  <c r="C28" i="51"/>
  <c r="C44" i="50"/>
  <c r="C43" i="50"/>
  <c r="C42" i="50"/>
  <c r="C41" i="50"/>
  <c r="C40" i="50"/>
  <c r="C39" i="50"/>
  <c r="C38" i="50"/>
  <c r="C37" i="50"/>
  <c r="C36" i="50"/>
  <c r="C35" i="50"/>
  <c r="C34" i="50"/>
  <c r="C33" i="50"/>
  <c r="C32" i="50"/>
  <c r="C31" i="50"/>
  <c r="C30" i="50"/>
  <c r="C29" i="50"/>
  <c r="D57" i="49"/>
  <c r="E57" i="49"/>
  <c r="G57" i="49"/>
  <c r="H57" i="49"/>
  <c r="J57" i="49"/>
  <c r="C46" i="20"/>
  <c r="C30" i="20"/>
  <c r="C31" i="20"/>
  <c r="C32" i="20"/>
  <c r="C33" i="20"/>
  <c r="C34" i="20"/>
  <c r="C35" i="20"/>
  <c r="C36" i="20"/>
  <c r="C37" i="20"/>
  <c r="C38" i="20"/>
  <c r="C39" i="20"/>
  <c r="C40" i="20"/>
  <c r="C41" i="20"/>
  <c r="C42" i="20"/>
  <c r="C43" i="20"/>
  <c r="C44" i="20"/>
  <c r="C45" i="20"/>
  <c r="C29" i="20"/>
  <c r="C45" i="15"/>
  <c r="C29" i="15"/>
  <c r="C30" i="15"/>
  <c r="C31" i="15"/>
  <c r="C32" i="15"/>
  <c r="C33" i="15"/>
  <c r="C34" i="15"/>
  <c r="C35" i="15"/>
  <c r="C36" i="15"/>
  <c r="C37" i="15"/>
  <c r="C38" i="15"/>
  <c r="C39" i="15"/>
  <c r="C40" i="15"/>
  <c r="C41" i="15"/>
  <c r="C42" i="15"/>
  <c r="C43" i="15"/>
  <c r="C44" i="15"/>
  <c r="C28" i="15"/>
  <c r="C45" i="6"/>
  <c r="C29" i="6"/>
  <c r="C30" i="6"/>
  <c r="C31" i="6"/>
  <c r="C32" i="6"/>
  <c r="C33" i="6"/>
  <c r="C34" i="6"/>
  <c r="C35" i="6"/>
  <c r="C36" i="6"/>
  <c r="C37" i="6"/>
  <c r="C38" i="6"/>
  <c r="C39" i="6"/>
  <c r="C40" i="6"/>
  <c r="C41" i="6"/>
  <c r="C42" i="6"/>
  <c r="C43" i="6"/>
  <c r="C44" i="6"/>
  <c r="C28" i="6"/>
  <c r="C46" i="5"/>
  <c r="C30" i="5"/>
  <c r="C31" i="5"/>
  <c r="C32" i="5"/>
  <c r="C33" i="5"/>
  <c r="C34" i="5"/>
  <c r="C35" i="5"/>
  <c r="C36" i="5"/>
  <c r="C37" i="5"/>
  <c r="C38" i="5"/>
  <c r="C39" i="5"/>
  <c r="C40" i="5"/>
  <c r="C41" i="5"/>
  <c r="C42" i="5"/>
  <c r="C43" i="5"/>
  <c r="C44" i="5"/>
  <c r="C45" i="5"/>
  <c r="C29" i="5"/>
  <c r="C29" i="17"/>
  <c r="C36" i="48" l="1"/>
  <c r="C43" i="48"/>
  <c r="C35" i="48"/>
  <c r="C34" i="48"/>
  <c r="C41" i="48"/>
  <c r="C33" i="48"/>
  <c r="C40" i="48"/>
  <c r="C32" i="48"/>
  <c r="C42" i="48"/>
  <c r="C39" i="48"/>
  <c r="C31" i="48"/>
  <c r="C38" i="48"/>
  <c r="C30" i="48"/>
  <c r="C44" i="48"/>
  <c r="C37" i="48"/>
  <c r="C29" i="48"/>
  <c r="C31" i="47"/>
  <c r="C32" i="47"/>
  <c r="C33" i="47"/>
  <c r="C34" i="47"/>
  <c r="C35" i="47"/>
  <c r="C36" i="47"/>
  <c r="C37" i="47"/>
  <c r="C38" i="47"/>
  <c r="C39" i="47"/>
  <c r="C40" i="47"/>
  <c r="C41" i="47"/>
  <c r="C42" i="47"/>
  <c r="C43" i="47"/>
  <c r="C44" i="47"/>
  <c r="C45" i="47"/>
  <c r="C46" i="47"/>
  <c r="C47" i="47"/>
  <c r="C30" i="47"/>
  <c r="C31" i="42"/>
  <c r="C32" i="42"/>
  <c r="C33" i="42"/>
  <c r="C34" i="42"/>
  <c r="C35" i="42"/>
  <c r="C36" i="42"/>
  <c r="C37" i="42"/>
  <c r="C38" i="42"/>
  <c r="C39" i="42"/>
  <c r="C40" i="42"/>
  <c r="C41" i="42"/>
  <c r="C42" i="42"/>
  <c r="C43" i="42"/>
  <c r="C44" i="42"/>
  <c r="C45" i="42"/>
  <c r="C46" i="42"/>
  <c r="C30" i="42"/>
  <c r="C32" i="43"/>
  <c r="C33" i="43"/>
  <c r="C34" i="43"/>
  <c r="C35" i="43"/>
  <c r="C36" i="43"/>
  <c r="C37" i="43"/>
  <c r="C38" i="43"/>
  <c r="C39" i="43"/>
  <c r="C40" i="43"/>
  <c r="C41" i="43"/>
  <c r="C42" i="43"/>
  <c r="C43" i="43"/>
  <c r="C44" i="43"/>
  <c r="C45" i="43"/>
  <c r="C46" i="43"/>
  <c r="C47" i="43"/>
  <c r="C48" i="43"/>
  <c r="C31" i="43"/>
  <c r="C32" i="44"/>
  <c r="C33" i="44"/>
  <c r="C34" i="44"/>
  <c r="C35" i="44"/>
  <c r="C36" i="44"/>
  <c r="C37" i="44"/>
  <c r="C38" i="44"/>
  <c r="C39" i="44"/>
  <c r="C40" i="44"/>
  <c r="C41" i="44"/>
  <c r="C42" i="44"/>
  <c r="C43" i="44"/>
  <c r="C44" i="44"/>
  <c r="C45" i="44"/>
  <c r="C46" i="44"/>
  <c r="C47" i="44"/>
  <c r="C31" i="44"/>
  <c r="C32" i="36"/>
  <c r="C33" i="36"/>
  <c r="C34" i="36"/>
  <c r="C35" i="36"/>
  <c r="C36" i="36"/>
  <c r="C37" i="36"/>
  <c r="C38" i="36"/>
  <c r="C39" i="36"/>
  <c r="C40" i="36"/>
  <c r="C41" i="36"/>
  <c r="C42" i="36"/>
  <c r="C43" i="36"/>
  <c r="C44" i="36"/>
  <c r="C45" i="36"/>
  <c r="C46" i="36"/>
  <c r="C47" i="36"/>
  <c r="C48" i="36"/>
  <c r="C31" i="36"/>
  <c r="C74" i="46" l="1"/>
  <c r="C75" i="46"/>
  <c r="C76" i="46"/>
  <c r="C77" i="46"/>
  <c r="C78" i="46"/>
  <c r="C79" i="46"/>
  <c r="C80" i="46"/>
  <c r="C81" i="46"/>
  <c r="C82" i="46"/>
  <c r="C83" i="46"/>
  <c r="C84" i="46"/>
  <c r="C85" i="46"/>
  <c r="C86" i="46"/>
  <c r="C87" i="46"/>
  <c r="C88" i="46"/>
  <c r="C89" i="46"/>
  <c r="C90" i="46"/>
  <c r="C73" i="46"/>
  <c r="C51" i="46"/>
  <c r="C29" i="31"/>
  <c r="C30" i="31"/>
  <c r="C31" i="31"/>
  <c r="C32" i="31"/>
  <c r="C33" i="31"/>
  <c r="C34" i="31"/>
  <c r="C35" i="31"/>
  <c r="C36" i="31"/>
  <c r="C37" i="31"/>
  <c r="C38" i="31"/>
  <c r="C39" i="31"/>
  <c r="C40" i="31"/>
  <c r="C41" i="31"/>
  <c r="C42" i="31"/>
  <c r="C43" i="31"/>
  <c r="C44" i="31"/>
  <c r="C45" i="31"/>
  <c r="C28" i="31"/>
  <c r="C30" i="17"/>
  <c r="C31" i="17"/>
  <c r="C32" i="17"/>
  <c r="C33" i="17"/>
  <c r="C34" i="17"/>
  <c r="C35" i="17"/>
  <c r="C36" i="17"/>
  <c r="C37" i="17"/>
  <c r="C38" i="17"/>
  <c r="C39" i="17"/>
  <c r="C40" i="17"/>
  <c r="C41" i="17"/>
  <c r="C42" i="17"/>
  <c r="C43" i="17"/>
  <c r="C44" i="17"/>
  <c r="C45" i="17"/>
  <c r="C46" i="17"/>
  <c r="N10" i="5" l="1"/>
  <c r="N7" i="5"/>
  <c r="N8" i="5"/>
  <c r="N9" i="5"/>
  <c r="N11" i="5"/>
  <c r="N12" i="5"/>
  <c r="N13" i="5"/>
  <c r="N14" i="5"/>
  <c r="N15" i="5"/>
  <c r="N16" i="5"/>
  <c r="N17" i="5"/>
  <c r="N18" i="5"/>
  <c r="N19" i="5"/>
  <c r="N20" i="5"/>
  <c r="N21" i="5"/>
  <c r="N22" i="5"/>
  <c r="N6" i="5"/>
  <c r="C57" i="49" l="1"/>
  <c r="F57" i="49" s="1"/>
  <c r="C48" i="44" l="1"/>
  <c r="C47" i="42" l="1"/>
  <c r="D6" i="48" l="1"/>
  <c r="D54" i="48" s="1"/>
  <c r="C28" i="50"/>
  <c r="C45" i="50"/>
  <c r="C28" i="48" l="1"/>
  <c r="D23" i="48"/>
  <c r="D71" i="48" s="1"/>
  <c r="C45" i="48" l="1"/>
</calcChain>
</file>

<file path=xl/sharedStrings.xml><?xml version="1.0" encoding="utf-8"?>
<sst xmlns="http://schemas.openxmlformats.org/spreadsheetml/2006/main" count="980" uniqueCount="135">
  <si>
    <t>CANARIAS</t>
  </si>
  <si>
    <t>CANTABRIA</t>
  </si>
  <si>
    <t>GALICIA</t>
  </si>
  <si>
    <t>LA RIOJA</t>
  </si>
  <si>
    <t>Ejecuciones hipotecarias presentadas por TSJ</t>
  </si>
  <si>
    <t>Despidos presentados por TSJ</t>
  </si>
  <si>
    <t>Reclamaciones de cantidad presentadas por TSJ</t>
  </si>
  <si>
    <t>CASTILLA MANCHA</t>
  </si>
  <si>
    <t>EXTREMADURA</t>
  </si>
  <si>
    <t>TOTAL</t>
  </si>
  <si>
    <t>Despidos</t>
  </si>
  <si>
    <t>Concursos</t>
  </si>
  <si>
    <t>CATALUÑA</t>
  </si>
  <si>
    <t xml:space="preserve"> </t>
  </si>
  <si>
    <t>Embargos</t>
  </si>
  <si>
    <t>Lanzamientos</t>
  </si>
  <si>
    <t>Monitorios</t>
  </si>
  <si>
    <t>Monitorios presentados por TSJ</t>
  </si>
  <si>
    <t xml:space="preserve">LA RIOJA </t>
  </si>
  <si>
    <t>ILLES BALEARS</t>
  </si>
  <si>
    <t>COMUNITAT VALENCIANA</t>
  </si>
  <si>
    <t>CASTILLA - LA MANCHA</t>
  </si>
  <si>
    <t>CASTILLA -LA MANCHA</t>
  </si>
  <si>
    <t>PAÍS VASCO</t>
  </si>
  <si>
    <t>ANDALUCÍA</t>
  </si>
  <si>
    <t>ARAGÓN</t>
  </si>
  <si>
    <t>CASTILLA Y LEÓN</t>
  </si>
  <si>
    <t>CASTILLA - LEÓN</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</si>
  <si>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</si>
  <si>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</si>
  <si>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</si>
  <si>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</si>
  <si>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</si>
  <si>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Lanzamientos recibidos en los Servicios Comunes por TSJ</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</si>
  <si>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</si>
  <si>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</si>
  <si>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</si>
  <si>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</si>
  <si>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Lanzamientos con cumplimiento positivo en los Servicios Comunes  por TSJ</t>
  </si>
  <si>
    <t>Lanzamientos con cumplimiento positivo</t>
  </si>
  <si>
    <t>Aquellos lanzamientos en los que el servicio común ha podido practicar el lanzamiento acordado por el juzgado</t>
  </si>
  <si>
    <t>Lanzamientos practicados por los servicios comunes v. practicados por los juzgados</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</si>
  <si>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</si>
  <si>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La modificacion de la Ley Organica del Poder Judicial de 21 de julio de 2015 (BOE de 22-7-2015), que entró en vigor el 1 de octubre</t>
  </si>
  <si>
    <t>atribuye la competencia de los concursos de persona natural que no sea empresarios a los juzgados de primera instancia</t>
  </si>
  <si>
    <t>Acciones individuales sobre condiciones generales incluidas en contratos de financiación con garantías reales inmobiliarias cuyo prestatario sea una persona física</t>
  </si>
  <si>
    <t>Asuntos ingresados</t>
  </si>
  <si>
    <t>Sentencias</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</si>
  <si>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</si>
  <si>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</si>
  <si>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</si>
  <si>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</si>
  <si>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</si>
  <si>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</si>
  <si>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</si>
  <si>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Total de concursos presentados por TSJ</t>
  </si>
  <si>
    <t>ASTURIAS, PRINCIPADO</t>
  </si>
  <si>
    <t>MADRID, COMUNIDAD</t>
  </si>
  <si>
    <t>MURCIA, REGIÓN</t>
  </si>
  <si>
    <t>NAVARRA, COM. FORAL</t>
  </si>
  <si>
    <t xml:space="preserve">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</si>
  <si>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</si>
  <si>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</si>
  <si>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</si>
  <si>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</si>
  <si>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</si>
  <si>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</si>
  <si>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</si>
  <si>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</si>
  <si>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</si>
  <si>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</si>
  <si>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</si>
  <si>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</si>
  <si>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</si>
  <si>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</si>
  <si>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</si>
  <si>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</si>
  <si>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</si>
  <si>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</si>
  <si>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</si>
  <si>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</si>
  <si>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</si>
  <si>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</si>
  <si>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</si>
  <si>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</si>
  <si>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</si>
  <si>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</si>
  <si>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</si>
  <si>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</si>
  <si>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</si>
  <si>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</si>
  <si>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</si>
  <si>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</si>
  <si>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</si>
  <si>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</si>
  <si>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</si>
  <si>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</si>
  <si>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</si>
  <si>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</si>
  <si>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</si>
  <si>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</si>
  <si>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</si>
  <si>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</si>
  <si>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</si>
  <si>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</si>
  <si>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</si>
  <si>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</si>
  <si>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</si>
  <si>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</si>
  <si>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</si>
  <si>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</si>
  <si>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</si>
  <si>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</si>
  <si>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</si>
  <si>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</si>
  <si>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</si>
  <si>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</si>
  <si>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</si>
  <si>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i</t>
  </si>
  <si>
    <t xml:space="preserve">Concursos personas naturales no empresarias presentados </t>
  </si>
  <si>
    <t>Demandas despido ingresadas</t>
  </si>
  <si>
    <t>Ejecuciones hipotecarias  ingresadas</t>
  </si>
  <si>
    <t>Resto lanzamiento practicados</t>
  </si>
  <si>
    <t>Demandas reclamación de cantidad ingresadas</t>
  </si>
  <si>
    <t>A</t>
  </si>
  <si>
    <t>Ingresados</t>
  </si>
  <si>
    <t>Evolución 2021/2022</t>
  </si>
  <si>
    <t>Concursos personas jurídicas presentados en  Juzgados de lo Mercantil por TSJ</t>
  </si>
  <si>
    <t>Concursos de personas naturales empresarios presentados en Juzgados de lo Mercantil por TSJ</t>
  </si>
  <si>
    <t>Concursos de personas naturales no empresarios presentados en Juzgados de Primera Instancia  y Mercantil por TSJ</t>
  </si>
  <si>
    <t>Concursos personas naturales empresarias presentados</t>
  </si>
  <si>
    <t>,</t>
  </si>
  <si>
    <t>Evolución 2022/2023</t>
  </si>
  <si>
    <t>Evolución 2022 /2023</t>
  </si>
  <si>
    <t>Hasta el 17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</si>
</sst>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0"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sz val="10"/>
      <color indexed="18"/>
      <name val="Verdana"/>
      <family val="2"/>
      <scheme val="minor"/>
    </font>
    <font>
      <sz val="12"/>
      <name val="Verdana"/>
      <family val="2"/>
      <scheme val="minor"/>
    </font>
    <font>
      <sz val="11"/>
      <color indexed="18"/>
      <name val="Verdana"/>
      <family val="2"/>
      <scheme val="minor"/>
    </font>
    <font>
      <b/>
      <sz val="9"/>
      <color rgb="FFFF0000"/>
      <name val="Verdana"/>
      <family val="2"/>
      <scheme val="minor"/>
    </font>
    <font>
      <sz val="9"/>
      <name val="Verdana"/>
      <family val="2"/>
      <scheme val="minor"/>
    </font>
    <font>
      <sz val="7"/>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color theme="3"/>
      <name val="Verdana"/>
      <family val="2"/>
      <scheme val="minor"/>
    </font>
    <font>
      <b/>
      <sz val="10"/>
      <color theme="1"/>
      <name val="Verdana"/>
      <family val="2"/>
    </font>
    <font>
      <b/>
      <sz val="18"/>
      <color rgb="FFFFFFFF"/>
      <name val="Calibri"/>
      <family val="2"/>
    </font>
    <font>
      <sz val="10"/>
      <color rgb="FF92D050"/>
      <name val="Arial"/>
      <family val="2"/>
    </font>
    <font>
      <sz val="10"/>
      <color rgb="FFFF0000"/>
      <name val="Arial"/>
      <family val="2"/>
    </font>
    <font>
      <b/>
      <sz val="10"/>
      <name val="Verdana"/>
      <family val="2"/>
      <scheme val="minor"/>
    </font>
    <font>
      <b/>
      <sz val="20"/>
      <color rgb="FFFFFFFF"/>
      <name val="Verdana"/>
      <family val="2"/>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5">
    <border>
      <left/>
      <right/>
      <top/>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8">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xf numFmtId="0" fontId="6" fillId="0" borderId="0"/>
    <xf numFmtId="0" fontId="9" fillId="0" borderId="0"/>
    <xf numFmtId="0" fontId="5" fillId="0" borderId="0"/>
    <xf numFmtId="0" fontId="5" fillId="0" borderId="0"/>
    <xf numFmtId="0" fontId="5" fillId="0" borderId="0"/>
    <xf numFmtId="0" fontId="26"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0" borderId="0"/>
    <xf numFmtId="0" fontId="5" fillId="0" borderId="0"/>
    <xf numFmtId="0" fontId="5" fillId="0" borderId="0"/>
    <xf numFmtId="0" fontId="6" fillId="0" borderId="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34" fillId="0" borderId="0" xfId="0" applyFont="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xf numFmtId="0" fontId="15" fillId="0" borderId="0" xfId="0" applyFont="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Alignment="1">
      <alignment horizontal="center"/>
    </xf>
    <xf numFmtId="0" fontId="37" fillId="0" borderId="0" xfId="6" applyFont="1" applyAlignment="1">
      <alignment horizontal="center"/>
    </xf>
    <xf numFmtId="0" fontId="28" fillId="0" borderId="0" xfId="0" applyFont="1"/>
    <xf numFmtId="0" fontId="29" fillId="0" borderId="0" xfId="0" applyFont="1"/>
    <xf numFmtId="0" fontId="30" fillId="0" borderId="0" xfId="0" applyFont="1"/>
    <xf numFmtId="164" fontId="30" fillId="0" borderId="0" xfId="0" applyNumberFormat="1" applyFont="1"/>
    <xf numFmtId="3" fontId="32" fillId="0" borderId="0" xfId="0" applyNumberFormat="1" applyFont="1"/>
    <xf numFmtId="0" fontId="32" fillId="0" borderId="0" xfId="0" applyFont="1"/>
    <xf numFmtId="3" fontId="30" fillId="0" borderId="0" xfId="0" applyNumberFormat="1" applyFont="1"/>
    <xf numFmtId="0" fontId="14" fillId="0" borderId="0" xfId="0" applyFont="1" applyAlignment="1">
      <alignment horizontal="left"/>
    </xf>
    <xf numFmtId="164" fontId="40" fillId="0" borderId="1" xfId="0" applyNumberFormat="1" applyFont="1" applyBorder="1" applyAlignment="1">
      <alignment vertical="center"/>
    </xf>
    <xf numFmtId="0" fontId="39" fillId="2" borderId="2" xfId="0" applyFont="1" applyFill="1" applyBorder="1" applyAlignment="1">
      <alignment horizontal="center" vertical="center"/>
    </xf>
    <xf numFmtId="0" fontId="39" fillId="2" borderId="2" xfId="0" applyFont="1" applyFill="1" applyBorder="1" applyAlignment="1">
      <alignment horizontal="center" vertical="center" wrapText="1"/>
    </xf>
    <xf numFmtId="3" fontId="40" fillId="0" borderId="1" xfId="0" applyNumberFormat="1" applyFont="1" applyBorder="1" applyAlignment="1">
      <alignment vertical="center"/>
    </xf>
    <xf numFmtId="0" fontId="27" fillId="0" borderId="0" xfId="0" applyFont="1"/>
    <xf numFmtId="0" fontId="40" fillId="0" borderId="4" xfId="0" applyFont="1" applyBorder="1" applyAlignment="1">
      <alignment vertical="center" wrapText="1"/>
    </xf>
    <xf numFmtId="0" fontId="40" fillId="0" borderId="6" xfId="0" applyFont="1" applyBorder="1" applyAlignment="1">
      <alignment vertical="center" wrapText="1"/>
    </xf>
    <xf numFmtId="0" fontId="40" fillId="0" borderId="7" xfId="0" applyFont="1" applyBorder="1" applyAlignment="1">
      <alignment vertical="center" wrapText="1"/>
    </xf>
    <xf numFmtId="0" fontId="40" fillId="0" borderId="9" xfId="0" applyFont="1" applyBorder="1" applyAlignment="1">
      <alignment vertical="center" wrapText="1"/>
    </xf>
    <xf numFmtId="0" fontId="41" fillId="3" borderId="3" xfId="0" applyFont="1" applyFill="1" applyBorder="1" applyAlignment="1" applyProtection="1">
      <alignment vertical="center" wrapText="1"/>
      <protection locked="0"/>
    </xf>
    <xf numFmtId="0" fontId="41" fillId="3" borderId="5" xfId="0" applyFont="1" applyFill="1" applyBorder="1" applyAlignment="1" applyProtection="1">
      <alignment vertical="center" wrapText="1"/>
      <protection locked="0"/>
    </xf>
    <xf numFmtId="0" fontId="41" fillId="3" borderId="8" xfId="0" applyFont="1" applyFill="1" applyBorder="1" applyAlignment="1" applyProtection="1">
      <alignment vertical="center" wrapText="1"/>
      <protection locked="0"/>
    </xf>
    <xf numFmtId="0" fontId="41" fillId="3" borderId="10" xfId="0" applyFont="1" applyFill="1" applyBorder="1" applyAlignment="1" applyProtection="1">
      <alignment vertical="center" wrapText="1"/>
      <protection locked="0"/>
    </xf>
    <xf numFmtId="0" fontId="41" fillId="3" borderId="3" xfId="0" applyFont="1" applyFill="1" applyBorder="1" applyAlignment="1" applyProtection="1">
      <alignment horizontal="left" vertical="center" wrapText="1"/>
      <protection locked="0"/>
    </xf>
    <xf numFmtId="0" fontId="33" fillId="0" borderId="0" xfId="0" applyFont="1"/>
    <xf numFmtId="0" fontId="28" fillId="0" borderId="0" xfId="0" applyFont="1" applyAlignment="1">
      <alignment horizontal="left"/>
    </xf>
    <xf numFmtId="0" fontId="38" fillId="0" borderId="11" xfId="0" applyFont="1" applyBorder="1" applyAlignment="1" applyProtection="1">
      <alignment horizontal="left" vertical="center" wrapText="1"/>
      <protection locked="0"/>
    </xf>
    <xf numFmtId="0" fontId="42" fillId="3" borderId="12" xfId="0" applyFont="1" applyFill="1" applyBorder="1" applyAlignment="1" applyProtection="1">
      <alignment horizontal="left" vertical="center" wrapText="1"/>
      <protection locked="0"/>
    </xf>
    <xf numFmtId="3" fontId="42" fillId="3" borderId="12" xfId="0" applyNumberFormat="1" applyFont="1" applyFill="1" applyBorder="1" applyAlignment="1" applyProtection="1">
      <alignment vertical="center"/>
      <protection locked="0"/>
    </xf>
    <xf numFmtId="0" fontId="28" fillId="0" borderId="0" xfId="0" applyFont="1" applyAlignment="1">
      <alignment vertical="center" wrapText="1"/>
    </xf>
    <xf numFmtId="0" fontId="30" fillId="0" borderId="0" xfId="0" applyFont="1" applyAlignment="1">
      <alignment wrapText="1"/>
    </xf>
    <xf numFmtId="0" fontId="39" fillId="2" borderId="13" xfId="0" applyFont="1" applyFill="1" applyBorder="1" applyAlignment="1">
      <alignment horizontal="center" vertical="center"/>
    </xf>
    <xf numFmtId="0" fontId="39" fillId="2" borderId="13" xfId="0" applyFont="1" applyFill="1" applyBorder="1" applyAlignment="1">
      <alignment horizontal="center" vertical="center" wrapText="1"/>
    </xf>
    <xf numFmtId="164" fontId="42" fillId="3" borderId="14" xfId="0" applyNumberFormat="1" applyFont="1" applyFill="1" applyBorder="1" applyAlignment="1" applyProtection="1">
      <alignment vertical="center"/>
      <protection locked="0"/>
    </xf>
    <xf numFmtId="0" fontId="0" fillId="0" borderId="0" xfId="0" applyAlignment="1">
      <alignment vertical="center"/>
    </xf>
    <xf numFmtId="164" fontId="42" fillId="3" borderId="12" xfId="0" applyNumberFormat="1" applyFont="1" applyFill="1" applyBorder="1" applyAlignment="1" applyProtection="1">
      <alignment horizontal="right" vertical="center" wrapText="1"/>
      <protection locked="0"/>
    </xf>
    <xf numFmtId="0" fontId="43" fillId="0" borderId="0" xfId="0" applyFont="1"/>
    <xf numFmtId="0" fontId="30" fillId="0" borderId="0" xfId="0" applyFont="1" applyAlignment="1">
      <alignment vertical="center"/>
    </xf>
    <xf numFmtId="0" fontId="28" fillId="0" borderId="0" xfId="0" applyFont="1" applyAlignment="1">
      <alignment wrapText="1"/>
    </xf>
    <xf numFmtId="3" fontId="29" fillId="0" borderId="0" xfId="0" applyNumberFormat="1" applyFont="1"/>
    <xf numFmtId="0" fontId="31" fillId="0" borderId="0" xfId="0" applyFont="1"/>
    <xf numFmtId="0" fontId="30" fillId="0" borderId="0" xfId="22" applyFont="1" applyAlignment="1">
      <alignment horizontal="left" wrapText="1"/>
    </xf>
    <xf numFmtId="0" fontId="36" fillId="0" borderId="0" xfId="0" applyFont="1"/>
    <xf numFmtId="0" fontId="36" fillId="0" borderId="0" xfId="6" applyFont="1"/>
    <xf numFmtId="0" fontId="35" fillId="0" borderId="0" xfId="6" applyFont="1" applyAlignment="1">
      <alignment vertical="center"/>
    </xf>
    <xf numFmtId="0" fontId="4" fillId="0" borderId="0" xfId="1" applyFill="1" applyAlignment="1" applyProtection="1"/>
    <xf numFmtId="3" fontId="0" fillId="0" borderId="0" xfId="0" applyNumberFormat="1"/>
    <xf numFmtId="3" fontId="40" fillId="0" borderId="1" xfId="0" applyNumberFormat="1" applyFont="1" applyBorder="1" applyAlignment="1">
      <alignment vertical="center" wrapText="1"/>
    </xf>
    <xf numFmtId="3" fontId="42" fillId="3" borderId="12" xfId="0" applyNumberFormat="1" applyFont="1" applyFill="1" applyBorder="1" applyAlignment="1" applyProtection="1">
      <alignment vertical="center" wrapText="1"/>
      <protection locked="0"/>
    </xf>
    <xf numFmtId="0" fontId="41" fillId="2" borderId="2" xfId="0" applyFont="1" applyFill="1" applyBorder="1" applyAlignment="1">
      <alignment horizontal="center" vertical="center" wrapText="1"/>
    </xf>
    <xf numFmtId="0" fontId="37" fillId="0" borderId="0" xfId="6" applyFont="1"/>
    <xf numFmtId="3" fontId="42" fillId="3" borderId="14" xfId="0" applyNumberFormat="1" applyFont="1" applyFill="1" applyBorder="1" applyAlignment="1" applyProtection="1">
      <alignment vertical="center" wrapText="1"/>
      <protection locked="0"/>
    </xf>
    <xf numFmtId="3" fontId="40" fillId="0" borderId="0" xfId="0" applyNumberFormat="1" applyFont="1" applyAlignment="1">
      <alignment vertical="center" wrapText="1"/>
    </xf>
    <xf numFmtId="164" fontId="40" fillId="0" borderId="0" xfId="0" applyNumberFormat="1" applyFont="1" applyAlignment="1">
      <alignment vertical="center"/>
    </xf>
    <xf numFmtId="3" fontId="40" fillId="0" borderId="0" xfId="0" applyNumberFormat="1" applyFont="1" applyAlignment="1">
      <alignment vertical="center"/>
    </xf>
    <xf numFmtId="3" fontId="2" fillId="0" borderId="0" xfId="93" applyNumberFormat="1"/>
    <xf numFmtId="0" fontId="30" fillId="0" borderId="2" xfId="0" applyFont="1" applyBorder="1"/>
    <xf numFmtId="10" fontId="0" fillId="0" borderId="0" xfId="0" applyNumberFormat="1"/>
    <xf numFmtId="0" fontId="38" fillId="0" borderId="0" xfId="1" applyFont="1" applyAlignment="1" applyProtection="1">
      <alignment horizontal="left" vertical="center"/>
    </xf>
    <xf numFmtId="0" fontId="28" fillId="0" borderId="0" xfId="0" applyFont="1" applyAlignment="1">
      <alignment horizontal="left" vertical="center" wrapText="1"/>
    </xf>
    <xf numFmtId="166" fontId="40" fillId="0" borderId="1" xfId="0" applyNumberFormat="1" applyFont="1" applyBorder="1" applyAlignment="1">
      <alignment vertical="center"/>
    </xf>
    <xf numFmtId="165" fontId="42" fillId="3" borderId="12" xfId="0" applyNumberFormat="1" applyFont="1" applyFill="1" applyBorder="1" applyAlignment="1" applyProtection="1">
      <alignment horizontal="right" vertical="center" wrapText="1"/>
      <protection locked="0"/>
    </xf>
    <xf numFmtId="0" fontId="45" fillId="0" borderId="0" xfId="0" applyFont="1"/>
    <xf numFmtId="0" fontId="46" fillId="0" borderId="0" xfId="0" applyFont="1"/>
    <xf numFmtId="0" fontId="47" fillId="0" borderId="0" xfId="0" applyFont="1"/>
    <xf numFmtId="0" fontId="48" fillId="0" borderId="0" xfId="0" applyFont="1"/>
    <xf numFmtId="0" fontId="11" fillId="0" borderId="0" xfId="0" applyFont="1"/>
    <xf numFmtId="0" fontId="3" fillId="0" borderId="0" xfId="0" applyFont="1"/>
    <xf numFmtId="0" fontId="49" fillId="0" borderId="0" xfId="0" applyFont="1"/>
    <xf numFmtId="0" fontId="38" fillId="0" borderId="0" xfId="1" applyFont="1" applyAlignment="1" applyProtection="1">
      <alignment horizontal="left" vertical="center"/>
    </xf>
    <xf numFmtId="0" fontId="12" fillId="0" borderId="0" xfId="10" applyFont="1"/>
    <xf numFmtId="0" fontId="11" fillId="0" borderId="0" xfId="10" applyFont="1"/>
    <xf numFmtId="0" fontId="12" fillId="0" borderId="0" xfId="6" applyFont="1" applyAlignment="1">
      <alignment horizontal="center"/>
    </xf>
    <xf numFmtId="0" fontId="28" fillId="0" borderId="0" xfId="0" applyFont="1" applyAlignment="1">
      <alignment horizontal="left" vertical="center" wrapText="1"/>
    </xf>
    <xf numFmtId="0" fontId="0" fillId="0" borderId="0" xfId="0"/>
    <xf numFmtId="0" fontId="28" fillId="0" borderId="0" xfId="0" applyFont="1" applyAlignment="1">
      <alignment horizontal="left" wrapText="1"/>
    </xf>
  </cellXfs>
  <cellStyles count="188">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Normal_Concursos presentados TSJ" xfId="22" xr:uid="{00000000-0005-0000-0000-000035000000}"/>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Juzgados</a:t>
            </a:r>
            <a:r>
              <a:rPr lang="es-ES" b="1" baseline="0"/>
              <a:t> </a:t>
            </a:r>
            <a:r>
              <a:rPr lang="es-ES" b="1"/>
              <a:t>de lo Mercantil.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pers.juridi.TSJ'!$B$6:$B$22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pers.juridi.TSJ'!$D$6:$D$22</c:f>
              <c:numCache>
                <c:formatCode>#,##0</c:formatCode>
                <c:ptCount val="17"/>
                <c:pt idx="0">
                  <c:v>614</c:v>
                </c:pt>
                <c:pt idx="1">
                  <c:v>120</c:v>
                </c:pt>
                <c:pt idx="2">
                  <c:v>68</c:v>
                </c:pt>
                <c:pt idx="3">
                  <c:v>107</c:v>
                </c:pt>
                <c:pt idx="4">
                  <c:v>130</c:v>
                </c:pt>
                <c:pt idx="5">
                  <c:v>39</c:v>
                </c:pt>
                <c:pt idx="6">
                  <c:v>151</c:v>
                </c:pt>
                <c:pt idx="7">
                  <c:v>158</c:v>
                </c:pt>
                <c:pt idx="8">
                  <c:v>1435</c:v>
                </c:pt>
                <c:pt idx="9">
                  <c:v>714</c:v>
                </c:pt>
                <c:pt idx="10">
                  <c:v>75</c:v>
                </c:pt>
                <c:pt idx="11">
                  <c:v>262</c:v>
                </c:pt>
                <c:pt idx="12">
                  <c:v>1107</c:v>
                </c:pt>
                <c:pt idx="13">
                  <c:v>156</c:v>
                </c:pt>
                <c:pt idx="14">
                  <c:v>56</c:v>
                </c:pt>
                <c:pt idx="15">
                  <c:v>226</c:v>
                </c:pt>
                <c:pt idx="16">
                  <c:v>29</c:v>
                </c:pt>
              </c:numCache>
            </c:numRef>
          </c:val>
          <c:extLst>
            <c:ext xmlns:c16="http://schemas.microsoft.com/office/drawing/2014/chart" uri="{C3380CC4-5D6E-409C-BE32-E72D297353CC}">
              <c16:uniqueId val="{00000000-4EDA-4038-A674-635502FAB6E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9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339404135931238E-2"/>
          <c:y val="0.19992309032862396"/>
          <c:w val="0.93863145564443162"/>
          <c:h val="0.4625584235151168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TSJ'!$D$53:$D$69</c:f>
              <c:numCache>
                <c:formatCode>#,##0.0</c:formatCode>
                <c:ptCount val="17"/>
                <c:pt idx="0">
                  <c:v>273.6720365451024</c:v>
                </c:pt>
                <c:pt idx="1">
                  <c:v>195.06005952592699</c:v>
                </c:pt>
                <c:pt idx="2">
                  <c:v>230.27900715772324</c:v>
                </c:pt>
                <c:pt idx="3">
                  <c:v>200.87410066576837</c:v>
                </c:pt>
                <c:pt idx="4">
                  <c:v>459.84823562160852</c:v>
                </c:pt>
                <c:pt idx="5">
                  <c:v>205.08759976143909</c:v>
                </c:pt>
                <c:pt idx="6">
                  <c:v>207.84357672269459</c:v>
                </c:pt>
                <c:pt idx="7">
                  <c:v>202.34304595974766</c:v>
                </c:pt>
                <c:pt idx="8">
                  <c:v>348.73787450044665</c:v>
                </c:pt>
                <c:pt idx="9">
                  <c:v>337.08496054917828</c:v>
                </c:pt>
                <c:pt idx="10">
                  <c:v>162.76125030233186</c:v>
                </c:pt>
                <c:pt idx="11">
                  <c:v>212.87424306853015</c:v>
                </c:pt>
                <c:pt idx="12">
                  <c:v>346.53456672812615</c:v>
                </c:pt>
                <c:pt idx="13">
                  <c:v>319.96166642836994</c:v>
                </c:pt>
                <c:pt idx="14">
                  <c:v>187.14668253495984</c:v>
                </c:pt>
                <c:pt idx="15">
                  <c:v>244.96499631291192</c:v>
                </c:pt>
                <c:pt idx="16">
                  <c:v>165.70316790944042</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 2023</a:t>
            </a:r>
          </a:p>
        </c:rich>
      </c:tx>
      <c:layout>
        <c:manualLayout>
          <c:xMode val="edge"/>
          <c:yMode val="edge"/>
          <c:x val="0.2987587152066512"/>
          <c:y val="2.25351979385912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TSJ'!$D$6:$D$22</c:f>
              <c:numCache>
                <c:formatCode>#,##0</c:formatCode>
                <c:ptCount val="17"/>
                <c:pt idx="0">
                  <c:v>21728</c:v>
                </c:pt>
                <c:pt idx="1">
                  <c:v>2806</c:v>
                </c:pt>
                <c:pt idx="2">
                  <c:v>3797</c:v>
                </c:pt>
                <c:pt idx="3">
                  <c:v>2607</c:v>
                </c:pt>
                <c:pt idx="4">
                  <c:v>8386</c:v>
                </c:pt>
                <c:pt idx="5">
                  <c:v>2239</c:v>
                </c:pt>
                <c:pt idx="6">
                  <c:v>6829</c:v>
                </c:pt>
                <c:pt idx="7">
                  <c:v>4427</c:v>
                </c:pt>
                <c:pt idx="8">
                  <c:v>15410</c:v>
                </c:pt>
                <c:pt idx="9">
                  <c:v>12617</c:v>
                </c:pt>
                <c:pt idx="10">
                  <c:v>2121</c:v>
                </c:pt>
                <c:pt idx="11">
                  <c:v>9507</c:v>
                </c:pt>
                <c:pt idx="12">
                  <c:v>23710</c:v>
                </c:pt>
                <c:pt idx="13">
                  <c:v>2466</c:v>
                </c:pt>
                <c:pt idx="14">
                  <c:v>1233</c:v>
                </c:pt>
                <c:pt idx="15">
                  <c:v>8362</c:v>
                </c:pt>
                <c:pt idx="16">
                  <c:v>910</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2023</a:t>
            </a:r>
          </a:p>
        </c:rich>
      </c:tx>
      <c:layout>
        <c:manualLayout>
          <c:xMode val="edge"/>
          <c:yMode val="edge"/>
          <c:x val="0.14633738524619908"/>
          <c:y val="7.954952489359918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TSJ'!$D$52:$D$68</c:f>
              <c:numCache>
                <c:formatCode>#,##0.0</c:formatCode>
                <c:ptCount val="17"/>
                <c:pt idx="0">
                  <c:v>248.45802908335705</c:v>
                </c:pt>
                <c:pt idx="1">
                  <c:v>207.95536741251942</c:v>
                </c:pt>
                <c:pt idx="2">
                  <c:v>377.20853760909193</c:v>
                </c:pt>
                <c:pt idx="3">
                  <c:v>216.03910083979298</c:v>
                </c:pt>
                <c:pt idx="4">
                  <c:v>378.95905109304334</c:v>
                </c:pt>
                <c:pt idx="5">
                  <c:v>380.44004628488995</c:v>
                </c:pt>
                <c:pt idx="6">
                  <c:v>286.62435085607461</c:v>
                </c:pt>
                <c:pt idx="7">
                  <c:v>212.77260438570144</c:v>
                </c:pt>
                <c:pt idx="8">
                  <c:v>195.08660275354421</c:v>
                </c:pt>
                <c:pt idx="9">
                  <c:v>241.78515902495636</c:v>
                </c:pt>
                <c:pt idx="10">
                  <c:v>201.17518175480532</c:v>
                </c:pt>
                <c:pt idx="11">
                  <c:v>352.14815187967918</c:v>
                </c:pt>
                <c:pt idx="12">
                  <c:v>346.1841483577935</c:v>
                </c:pt>
                <c:pt idx="13">
                  <c:v>158.82155181408217</c:v>
                </c:pt>
                <c:pt idx="14">
                  <c:v>183.42755132401072</c:v>
                </c:pt>
                <c:pt idx="15">
                  <c:v>376.68210723953098</c:v>
                </c:pt>
                <c:pt idx="16">
                  <c:v>282.37805767339097</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2023</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'!$D$6:$D$22</c:f>
              <c:numCache>
                <c:formatCode>#,##0</c:formatCode>
                <c:ptCount val="17"/>
                <c:pt idx="0">
                  <c:v>4551</c:v>
                </c:pt>
                <c:pt idx="1">
                  <c:v>378</c:v>
                </c:pt>
                <c:pt idx="2">
                  <c:v>321</c:v>
                </c:pt>
                <c:pt idx="3">
                  <c:v>303</c:v>
                </c:pt>
                <c:pt idx="4">
                  <c:v>889</c:v>
                </c:pt>
                <c:pt idx="5">
                  <c:v>192</c:v>
                </c:pt>
                <c:pt idx="6">
                  <c:v>618</c:v>
                </c:pt>
                <c:pt idx="7">
                  <c:v>962</c:v>
                </c:pt>
                <c:pt idx="8">
                  <c:v>3457</c:v>
                </c:pt>
                <c:pt idx="9">
                  <c:v>3100</c:v>
                </c:pt>
                <c:pt idx="10">
                  <c:v>274</c:v>
                </c:pt>
                <c:pt idx="11">
                  <c:v>771</c:v>
                </c:pt>
                <c:pt idx="12">
                  <c:v>2036</c:v>
                </c:pt>
                <c:pt idx="13">
                  <c:v>872</c:v>
                </c:pt>
                <c:pt idx="14">
                  <c:v>123</c:v>
                </c:pt>
                <c:pt idx="15">
                  <c:v>615</c:v>
                </c:pt>
                <c:pt idx="16">
                  <c:v>115</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2023</a:t>
            </a:r>
          </a:p>
        </c:rich>
      </c:tx>
      <c:layout>
        <c:manualLayout>
          <c:xMode val="edge"/>
          <c:yMode val="edge"/>
          <c:x val="0.15200667519384906"/>
          <c:y val="2.272727272727272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'!$D$52:$D$68</c:f>
              <c:numCache>
                <c:formatCode>#,##0.0</c:formatCode>
                <c:ptCount val="17"/>
                <c:pt idx="0">
                  <c:v>52.040339210160063</c:v>
                </c:pt>
                <c:pt idx="1">
                  <c:v>28.013944719149087</c:v>
                </c:pt>
                <c:pt idx="2">
                  <c:v>31.889370706483675</c:v>
                </c:pt>
                <c:pt idx="3">
                  <c:v>25.109262583221046</c:v>
                </c:pt>
                <c:pt idx="4">
                  <c:v>40.173455332901923</c:v>
                </c:pt>
                <c:pt idx="5">
                  <c:v>32.623710981107131</c:v>
                </c:pt>
                <c:pt idx="6">
                  <c:v>25.938475447218348</c:v>
                </c:pt>
                <c:pt idx="7">
                  <c:v>46.236106939020729</c:v>
                </c:pt>
                <c:pt idx="8">
                  <c:v>43.764723278325917</c:v>
                </c:pt>
                <c:pt idx="9">
                  <c:v>59.406672979104755</c:v>
                </c:pt>
                <c:pt idx="10">
                  <c:v>25.988684488833879</c:v>
                </c:pt>
                <c:pt idx="11">
                  <c:v>28.558559492924442</c:v>
                </c:pt>
                <c:pt idx="12">
                  <c:v>29.727158416552829</c:v>
                </c:pt>
                <c:pt idx="13">
                  <c:v>56.160743382757367</c:v>
                </c:pt>
                <c:pt idx="14">
                  <c:v>18.298125557869682</c:v>
                </c:pt>
                <c:pt idx="15">
                  <c:v>27.703838310489303</c:v>
                </c:pt>
                <c:pt idx="16">
                  <c:v>35.685139156527434</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592706708762851E-2"/>
          <c:y val="0.17965082578309458"/>
          <c:w val="0.93991453966804872"/>
          <c:h val="0.5231290479499288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'!$D$6:$D$22</c:f>
              <c:numCache>
                <c:formatCode>#,##0</c:formatCode>
                <c:ptCount val="17"/>
                <c:pt idx="0">
                  <c:v>202488</c:v>
                </c:pt>
                <c:pt idx="1">
                  <c:v>25087</c:v>
                </c:pt>
                <c:pt idx="2">
                  <c:v>19586</c:v>
                </c:pt>
                <c:pt idx="3">
                  <c:v>27857</c:v>
                </c:pt>
                <c:pt idx="4">
                  <c:v>74035</c:v>
                </c:pt>
                <c:pt idx="5">
                  <c:v>9882</c:v>
                </c:pt>
                <c:pt idx="6">
                  <c:v>42964</c:v>
                </c:pt>
                <c:pt idx="7">
                  <c:v>46615</c:v>
                </c:pt>
                <c:pt idx="8">
                  <c:v>173870</c:v>
                </c:pt>
                <c:pt idx="9">
                  <c:v>121657</c:v>
                </c:pt>
                <c:pt idx="10">
                  <c:v>19761</c:v>
                </c:pt>
                <c:pt idx="11">
                  <c:v>51566</c:v>
                </c:pt>
                <c:pt idx="12">
                  <c:v>175067</c:v>
                </c:pt>
                <c:pt idx="13">
                  <c:v>35504</c:v>
                </c:pt>
                <c:pt idx="14">
                  <c:v>8924</c:v>
                </c:pt>
                <c:pt idx="15">
                  <c:v>23145</c:v>
                </c:pt>
                <c:pt idx="16">
                  <c:v>5664</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2023</a:t>
            </a:r>
          </a:p>
        </c:rich>
      </c:tx>
      <c:layout>
        <c:manualLayout>
          <c:xMode val="edge"/>
          <c:yMode val="edge"/>
          <c:x val="0.16565643545400474"/>
          <c:y val="2.0703889829862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'!$D$53:$D$69</c:f>
              <c:numCache>
                <c:formatCode>#,##0.0</c:formatCode>
                <c:ptCount val="17"/>
                <c:pt idx="0">
                  <c:v>2315.4348947455264</c:v>
                </c:pt>
                <c:pt idx="1">
                  <c:v>1859.2217755801405</c:v>
                </c:pt>
                <c:pt idx="2">
                  <c:v>1945.748332265387</c:v>
                </c:pt>
                <c:pt idx="3">
                  <c:v>2308.4776494415469</c:v>
                </c:pt>
                <c:pt idx="4">
                  <c:v>3345.6037857945939</c:v>
                </c:pt>
                <c:pt idx="5">
                  <c:v>1679.1016245588576</c:v>
                </c:pt>
                <c:pt idx="6">
                  <c:v>1803.2696749422157</c:v>
                </c:pt>
                <c:pt idx="7">
                  <c:v>2240.4325623310301</c:v>
                </c:pt>
                <c:pt idx="8">
                  <c:v>2201.1490993354146</c:v>
                </c:pt>
                <c:pt idx="9">
                  <c:v>2331.3669724577253</c:v>
                </c:pt>
                <c:pt idx="10">
                  <c:v>1874.3153072403147</c:v>
                </c:pt>
                <c:pt idx="11">
                  <c:v>1910.0527611052423</c:v>
                </c:pt>
                <c:pt idx="12">
                  <c:v>2556.1122016260583</c:v>
                </c:pt>
                <c:pt idx="13">
                  <c:v>2286.6181571805246</c:v>
                </c:pt>
                <c:pt idx="14">
                  <c:v>1327.5810770603987</c:v>
                </c:pt>
                <c:pt idx="15">
                  <c:v>1042.610305197195</c:v>
                </c:pt>
                <c:pt idx="16">
                  <c:v>1757.5706798484466</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179193174509377E-2"/>
          <c:y val="0.2007175086260285"/>
          <c:w val="0.91701608100705023"/>
          <c:h val="0.4700541063651959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TSJ'!$D$7:$D$23</c:f>
              <c:numCache>
                <c:formatCode>#,##0</c:formatCode>
                <c:ptCount val="17"/>
                <c:pt idx="0">
                  <c:v>4449</c:v>
                </c:pt>
                <c:pt idx="1">
                  <c:v>642</c:v>
                </c:pt>
                <c:pt idx="2">
                  <c:v>485</c:v>
                </c:pt>
                <c:pt idx="3">
                  <c:v>880</c:v>
                </c:pt>
                <c:pt idx="4">
                  <c:v>1782</c:v>
                </c:pt>
                <c:pt idx="5">
                  <c:v>151</c:v>
                </c:pt>
                <c:pt idx="6">
                  <c:v>1027</c:v>
                </c:pt>
                <c:pt idx="7">
                  <c:v>748</c:v>
                </c:pt>
                <c:pt idx="8">
                  <c:v>7148</c:v>
                </c:pt>
                <c:pt idx="9">
                  <c:v>3869</c:v>
                </c:pt>
                <c:pt idx="10">
                  <c:v>280</c:v>
                </c:pt>
                <c:pt idx="11">
                  <c:v>1171</c:v>
                </c:pt>
                <c:pt idx="12">
                  <c:v>2367</c:v>
                </c:pt>
                <c:pt idx="13">
                  <c:v>779</c:v>
                </c:pt>
                <c:pt idx="14">
                  <c:v>134</c:v>
                </c:pt>
                <c:pt idx="15">
                  <c:v>593</c:v>
                </c:pt>
                <c:pt idx="16">
                  <c:v>154</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2023</a:t>
            </a:r>
          </a:p>
        </c:rich>
      </c:tx>
      <c:layout>
        <c:manualLayout>
          <c:xMode val="edge"/>
          <c:yMode val="edge"/>
          <c:x val="0.15688024163852199"/>
          <c:y val="1.91551746639404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937900200927411E-2"/>
          <c:y val="0.27745174055077976"/>
          <c:w val="0.93093217392374605"/>
          <c:h val="0.3725412763771501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TSJ'!$D$55:$D$71</c:f>
              <c:numCache>
                <c:formatCode>#,##0.0</c:formatCode>
                <c:ptCount val="17"/>
                <c:pt idx="0">
                  <c:v>51.323912374888586</c:v>
                </c:pt>
                <c:pt idx="1">
                  <c:v>48.404790717137331</c:v>
                </c:pt>
                <c:pt idx="2">
                  <c:v>48.273789024630581</c:v>
                </c:pt>
                <c:pt idx="3">
                  <c:v>74.788022698164895</c:v>
                </c:pt>
                <c:pt idx="4">
                  <c:v>81.829415516638875</c:v>
                </c:pt>
                <c:pt idx="5">
                  <c:v>25.794240538980048</c:v>
                </c:pt>
                <c:pt idx="6">
                  <c:v>43.285117000472049</c:v>
                </c:pt>
                <c:pt idx="7">
                  <c:v>36.428666048483244</c:v>
                </c:pt>
                <c:pt idx="8">
                  <c:v>91.727920205435638</c:v>
                </c:pt>
                <c:pt idx="9">
                  <c:v>75.892998130431209</c:v>
                </c:pt>
                <c:pt idx="10">
                  <c:v>26.545920650450903</c:v>
                </c:pt>
                <c:pt idx="11">
                  <c:v>43.524091011810604</c:v>
                </c:pt>
                <c:pt idx="12">
                  <c:v>35.064921212810745</c:v>
                </c:pt>
                <c:pt idx="13">
                  <c:v>50.852613589332833</c:v>
                </c:pt>
                <c:pt idx="14">
                  <c:v>20.177167577399768</c:v>
                </c:pt>
                <c:pt idx="15">
                  <c:v>26.854767785509654</c:v>
                </c:pt>
                <c:pt idx="16">
                  <c:v>48.141247671088991</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908094821480648E-2"/>
          <c:y val="0.2014434947768281"/>
          <c:w val="0.95589613798275219"/>
          <c:h val="0.455198570264187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TSJ'!$D$7:$D$23</c:f>
              <c:numCache>
                <c:formatCode>#,##0</c:formatCode>
                <c:ptCount val="17"/>
                <c:pt idx="0">
                  <c:v>1135</c:v>
                </c:pt>
                <c:pt idx="1">
                  <c:v>131</c:v>
                </c:pt>
                <c:pt idx="2">
                  <c:v>46</c:v>
                </c:pt>
                <c:pt idx="3">
                  <c:v>93</c:v>
                </c:pt>
                <c:pt idx="4">
                  <c:v>283</c:v>
                </c:pt>
                <c:pt idx="5">
                  <c:v>18</c:v>
                </c:pt>
                <c:pt idx="6">
                  <c:v>176</c:v>
                </c:pt>
                <c:pt idx="7">
                  <c:v>130</c:v>
                </c:pt>
                <c:pt idx="8">
                  <c:v>1264</c:v>
                </c:pt>
                <c:pt idx="9">
                  <c:v>1049</c:v>
                </c:pt>
                <c:pt idx="10">
                  <c:v>65</c:v>
                </c:pt>
                <c:pt idx="11">
                  <c:v>164</c:v>
                </c:pt>
                <c:pt idx="12">
                  <c:v>280</c:v>
                </c:pt>
                <c:pt idx="13">
                  <c:v>315</c:v>
                </c:pt>
                <c:pt idx="14">
                  <c:v>21</c:v>
                </c:pt>
                <c:pt idx="15">
                  <c:v>55</c:v>
                </c:pt>
                <c:pt idx="16">
                  <c:v>35</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jurídicas presentados en los juzgados de lo mercantil por cada 100.000 habitantes.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pers.juridi.TSJ'!$B$52:$B$68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pers.juridi.TSJ'!$D$52:$D$68</c:f>
              <c:numCache>
                <c:formatCode>#,##0.0</c:formatCode>
                <c:ptCount val="17"/>
                <c:pt idx="0">
                  <c:v>7.0210433476243201</c:v>
                </c:pt>
                <c:pt idx="1">
                  <c:v>8.8933157838568526</c:v>
                </c:pt>
                <c:pt idx="2">
                  <c:v>6.7553807104077563</c:v>
                </c:pt>
                <c:pt idx="3">
                  <c:v>8.8669673148668391</c:v>
                </c:pt>
                <c:pt idx="4">
                  <c:v>5.8746335132477503</c:v>
                </c:pt>
                <c:pt idx="5">
                  <c:v>6.6266912930373865</c:v>
                </c:pt>
                <c:pt idx="6">
                  <c:v>6.3377181108899201</c:v>
                </c:pt>
                <c:pt idx="7">
                  <c:v>7.5938720336437369</c:v>
                </c:pt>
                <c:pt idx="8">
                  <c:v>18.166727771014664</c:v>
                </c:pt>
                <c:pt idx="9">
                  <c:v>13.682698228090581</c:v>
                </c:pt>
                <c:pt idx="10">
                  <c:v>7.1136910097173018</c:v>
                </c:pt>
                <c:pt idx="11">
                  <c:v>9.7047244969470867</c:v>
                </c:pt>
                <c:pt idx="12">
                  <c:v>16.163047331593312</c:v>
                </c:pt>
                <c:pt idx="13">
                  <c:v>10.047105467557509</c:v>
                </c:pt>
                <c:pt idx="14">
                  <c:v>8.3308539125260346</c:v>
                </c:pt>
                <c:pt idx="15">
                  <c:v>10.180597492960297</c:v>
                </c:pt>
                <c:pt idx="16">
                  <c:v>8.998861178602569</c:v>
                </c:pt>
              </c:numCache>
            </c:numRef>
          </c:val>
          <c:extLst>
            <c:ext xmlns:c16="http://schemas.microsoft.com/office/drawing/2014/chart" uri="{C3380CC4-5D6E-409C-BE32-E72D297353CC}">
              <c16:uniqueId val="{00000000-BDE6-4981-ACDA-D6CF887CC03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2023</a:t>
            </a:r>
          </a:p>
        </c:rich>
      </c:tx>
      <c:layout>
        <c:manualLayout>
          <c:xMode val="edge"/>
          <c:yMode val="edge"/>
          <c:x val="0.14158005249343833"/>
          <c:y val="1.2479239326702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007274455213138E-2"/>
          <c:y val="0.17741329175074125"/>
          <c:w val="0.9058769289964409"/>
          <c:h val="0.499335509890532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TSJ'!$D$55:$D$71</c:f>
              <c:numCache>
                <c:formatCode>#,##0.0</c:formatCode>
                <c:ptCount val="17"/>
                <c:pt idx="0">
                  <c:v>12.978638761487954</c:v>
                </c:pt>
                <c:pt idx="1">
                  <c:v>9.7085363973770651</c:v>
                </c:pt>
                <c:pt idx="2">
                  <c:v>4.5698163629228938</c:v>
                </c:pt>
                <c:pt idx="3">
                  <c:v>7.706803367127252</c:v>
                </c:pt>
                <c:pt idx="4">
                  <c:v>12.788625263454719</c:v>
                </c:pt>
                <c:pt idx="5">
                  <c:v>3.0584729044787937</c:v>
                </c:pt>
                <c:pt idx="6">
                  <c:v>7.3870091888518274</c:v>
                </c:pt>
                <c:pt idx="7">
                  <c:v>6.2481225593271255</c:v>
                </c:pt>
                <c:pt idx="8">
                  <c:v>16.001912127221278</c:v>
                </c:pt>
                <c:pt idx="9">
                  <c:v>20.10245159841319</c:v>
                </c:pt>
                <c:pt idx="10">
                  <c:v>6.1651988750883291</c:v>
                </c:pt>
                <c:pt idx="11">
                  <c:v>6.0747130438905428</c:v>
                </c:pt>
                <c:pt idx="12">
                  <c:v>4.0882143205475403</c:v>
                </c:pt>
                <c:pt idx="13">
                  <c:v>20.287424501798817</c:v>
                </c:pt>
                <c:pt idx="14">
                  <c:v>3.1240702171972625</c:v>
                </c:pt>
                <c:pt idx="15">
                  <c:v>2.4775790358974175</c:v>
                </c:pt>
                <c:pt idx="16">
                  <c:v>10.860694525899653</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09139153392572E-2"/>
          <c:y val="0.18377551020408167"/>
          <c:w val="0.91963130495212919"/>
          <c:h val="0.5111114682093310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TSJ'!$D$7:$D$23</c:f>
              <c:numCache>
                <c:formatCode>#,##0</c:formatCode>
                <c:ptCount val="17"/>
                <c:pt idx="0">
                  <c:v>2961</c:v>
                </c:pt>
                <c:pt idx="1">
                  <c:v>491</c:v>
                </c:pt>
                <c:pt idx="2">
                  <c:v>422</c:v>
                </c:pt>
                <c:pt idx="3">
                  <c:v>747</c:v>
                </c:pt>
                <c:pt idx="4">
                  <c:v>1398</c:v>
                </c:pt>
                <c:pt idx="5">
                  <c:v>123</c:v>
                </c:pt>
                <c:pt idx="6">
                  <c:v>794</c:v>
                </c:pt>
                <c:pt idx="7">
                  <c:v>573</c:v>
                </c:pt>
                <c:pt idx="8">
                  <c:v>5158</c:v>
                </c:pt>
                <c:pt idx="9">
                  <c:v>2673</c:v>
                </c:pt>
                <c:pt idx="10">
                  <c:v>201</c:v>
                </c:pt>
                <c:pt idx="11">
                  <c:v>963</c:v>
                </c:pt>
                <c:pt idx="12">
                  <c:v>2029</c:v>
                </c:pt>
                <c:pt idx="13">
                  <c:v>406</c:v>
                </c:pt>
                <c:pt idx="14">
                  <c:v>108</c:v>
                </c:pt>
                <c:pt idx="15">
                  <c:v>518</c:v>
                </c:pt>
                <c:pt idx="16">
                  <c:v>111</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2246086426696666E-2"/>
          <c:y val="0.26921875121692873"/>
          <c:w val="0.94087633577052854"/>
          <c:h val="0.36692784567573233"/>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TSJ'!$D$55:$D$71</c:f>
              <c:numCache>
                <c:formatCode>#,##0.0</c:formatCode>
                <c:ptCount val="17"/>
                <c:pt idx="0">
                  <c:v>33.858810020058002</c:v>
                </c:pt>
                <c:pt idx="1">
                  <c:v>36.388483748947621</c:v>
                </c:pt>
                <c:pt idx="2">
                  <c:v>41.923097938118723</c:v>
                </c:pt>
                <c:pt idx="3">
                  <c:v>61.903033497247925</c:v>
                </c:pt>
                <c:pt idx="4">
                  <c:v>63.174905011695046</c:v>
                </c:pt>
                <c:pt idx="5">
                  <c:v>20.899564847271758</c:v>
                </c:pt>
                <c:pt idx="6">
                  <c:v>33.325484636070179</c:v>
                </c:pt>
                <c:pt idx="7">
                  <c:v>27.539801742264942</c:v>
                </c:pt>
                <c:pt idx="8">
                  <c:v>65.298942050796953</c:v>
                </c:pt>
                <c:pt idx="9">
                  <c:v>51.223882862305487</c:v>
                </c:pt>
                <c:pt idx="10">
                  <c:v>19.06469190604237</c:v>
                </c:pt>
                <c:pt idx="11">
                  <c:v>35.670418666259714</c:v>
                </c:pt>
                <c:pt idx="12">
                  <c:v>29.624953058539145</c:v>
                </c:pt>
                <c:pt idx="13">
                  <c:v>26.148236024540697</c:v>
                </c:pt>
                <c:pt idx="14">
                  <c:v>16.066646831300208</c:v>
                </c:pt>
                <c:pt idx="15">
                  <c:v>23.334289828997495</c:v>
                </c:pt>
                <c:pt idx="16">
                  <c:v>34.443916924996046</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2023</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94856532916827E-2"/>
          <c:y val="0.2405645309697772"/>
          <c:w val="0.91311425188570672"/>
          <c:h val="0.447445578736620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TSJ'!$D$6:$D$22</c:f>
              <c:numCache>
                <c:formatCode>#,##0</c:formatCode>
                <c:ptCount val="17"/>
                <c:pt idx="0">
                  <c:v>353</c:v>
                </c:pt>
                <c:pt idx="1">
                  <c:v>20</c:v>
                </c:pt>
                <c:pt idx="2">
                  <c:v>17</c:v>
                </c:pt>
                <c:pt idx="3">
                  <c:v>40</c:v>
                </c:pt>
                <c:pt idx="4">
                  <c:v>101</c:v>
                </c:pt>
                <c:pt idx="5">
                  <c:v>10</c:v>
                </c:pt>
                <c:pt idx="6">
                  <c:v>57</c:v>
                </c:pt>
                <c:pt idx="7">
                  <c:v>45</c:v>
                </c:pt>
                <c:pt idx="8">
                  <c:v>726</c:v>
                </c:pt>
                <c:pt idx="9">
                  <c:v>147</c:v>
                </c:pt>
                <c:pt idx="10">
                  <c:v>14</c:v>
                </c:pt>
                <c:pt idx="11">
                  <c:v>44</c:v>
                </c:pt>
                <c:pt idx="12">
                  <c:v>58</c:v>
                </c:pt>
                <c:pt idx="13">
                  <c:v>58</c:v>
                </c:pt>
                <c:pt idx="14">
                  <c:v>5</c:v>
                </c:pt>
                <c:pt idx="15">
                  <c:v>20</c:v>
                </c:pt>
                <c:pt idx="16">
                  <c:v>8</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2023</a:t>
            </a:r>
          </a:p>
        </c:rich>
      </c:tx>
      <c:layout>
        <c:manualLayout>
          <c:xMode val="edge"/>
          <c:yMode val="edge"/>
          <c:x val="0.16106120257695061"/>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TSJ'!$D$54:$D$70</c:f>
              <c:numCache>
                <c:formatCode>#,##0.0</c:formatCode>
                <c:ptCount val="17"/>
                <c:pt idx="0">
                  <c:v>4.0365281786830378</c:v>
                </c:pt>
                <c:pt idx="1">
                  <c:v>1.4822192973094754</c:v>
                </c:pt>
                <c:pt idx="2">
                  <c:v>1.6888451776019391</c:v>
                </c:pt>
                <c:pt idx="3">
                  <c:v>3.3147541363988178</c:v>
                </c:pt>
                <c:pt idx="4">
                  <c:v>4.5641383449078674</c:v>
                </c:pt>
                <c:pt idx="5">
                  <c:v>1.6991516135993301</c:v>
                </c:pt>
                <c:pt idx="6">
                  <c:v>2.392383657753149</c:v>
                </c:pt>
                <c:pt idx="7">
                  <c:v>2.1628116551516974</c:v>
                </c:pt>
                <c:pt idx="8">
                  <c:v>9.1909716806666513</c:v>
                </c:pt>
                <c:pt idx="9">
                  <c:v>2.8170261057833548</c:v>
                </c:pt>
                <c:pt idx="10">
                  <c:v>1.3278889884805629</c:v>
                </c:pt>
                <c:pt idx="11">
                  <c:v>1.6298010605559992</c:v>
                </c:pt>
                <c:pt idx="12">
                  <c:v>0.84684439497056196</c:v>
                </c:pt>
                <c:pt idx="13">
                  <c:v>3.7354622892200995</c:v>
                </c:pt>
                <c:pt idx="14">
                  <c:v>0.74382624218982452</c:v>
                </c:pt>
                <c:pt idx="15">
                  <c:v>0.90093783123542448</c:v>
                </c:pt>
                <c:pt idx="16">
                  <c:v>2.482444463062778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a:t>
            </a:r>
            <a:r>
              <a:rPr lang="es-ES" sz="1200" b="1"/>
              <a:t>2023</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pos.ocupación'!$B$54:$B$70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pos.ocupación'!$D$54:$D$70</c:f>
              <c:numCache>
                <c:formatCode>#,##0.0</c:formatCode>
                <c:ptCount val="17"/>
                <c:pt idx="0">
                  <c:v>4.8484077840272173</c:v>
                </c:pt>
                <c:pt idx="1">
                  <c:v>2.0751070162332659</c:v>
                </c:pt>
                <c:pt idx="2">
                  <c:v>3.1790026872507093</c:v>
                </c:pt>
                <c:pt idx="3">
                  <c:v>9.7785247023765134</c:v>
                </c:pt>
                <c:pt idx="4">
                  <c:v>6.3265283988821928</c:v>
                </c:pt>
                <c:pt idx="5">
                  <c:v>1.1894061295195308</c:v>
                </c:pt>
                <c:pt idx="6">
                  <c:v>2.2664687283977201</c:v>
                </c:pt>
                <c:pt idx="7">
                  <c:v>7.2574346650645838</c:v>
                </c:pt>
                <c:pt idx="8">
                  <c:v>5.6335845701055929</c:v>
                </c:pt>
                <c:pt idx="9">
                  <c:v>7.2629448577679696</c:v>
                </c:pt>
                <c:pt idx="10">
                  <c:v>4.1733653923674838</c:v>
                </c:pt>
                <c:pt idx="11">
                  <c:v>3.5929705198620896</c:v>
                </c:pt>
                <c:pt idx="12">
                  <c:v>3.1391645675632898</c:v>
                </c:pt>
                <c:pt idx="13">
                  <c:v>3.7998668114480325</c:v>
                </c:pt>
                <c:pt idx="14">
                  <c:v>0.44629574531389465</c:v>
                </c:pt>
                <c:pt idx="15">
                  <c:v>2.1172039034032477</c:v>
                </c:pt>
                <c:pt idx="16">
                  <c:v>5.5855000418912502</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naturales</a:t>
            </a:r>
            <a:r>
              <a:rPr lang="es-ES" b="1" baseline="0"/>
              <a:t> no empresarios</a:t>
            </a:r>
            <a:r>
              <a:rPr lang="es-ES" b="1"/>
              <a:t> presentados.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440960351468836E-2"/>
          <c:y val="0.11055263119734343"/>
          <c:w val="0.93360291653130789"/>
          <c:h val="0.534423514740215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pers.nat.no empr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pers.nat.no empr TSJ'!$D$6:$D$22</c:f>
              <c:numCache>
                <c:formatCode>#,##0</c:formatCode>
                <c:ptCount val="17"/>
                <c:pt idx="0">
                  <c:v>5356</c:v>
                </c:pt>
                <c:pt idx="1">
                  <c:v>654</c:v>
                </c:pt>
                <c:pt idx="2">
                  <c:v>533</c:v>
                </c:pt>
                <c:pt idx="3">
                  <c:v>857</c:v>
                </c:pt>
                <c:pt idx="4">
                  <c:v>2018</c:v>
                </c:pt>
                <c:pt idx="5">
                  <c:v>304</c:v>
                </c:pt>
                <c:pt idx="6">
                  <c:v>1076</c:v>
                </c:pt>
                <c:pt idx="7">
                  <c:v>1056</c:v>
                </c:pt>
                <c:pt idx="8">
                  <c:v>8515</c:v>
                </c:pt>
                <c:pt idx="9">
                  <c:v>4471</c:v>
                </c:pt>
                <c:pt idx="10">
                  <c:v>492</c:v>
                </c:pt>
                <c:pt idx="11">
                  <c:v>1442</c:v>
                </c:pt>
                <c:pt idx="12">
                  <c:v>3976</c:v>
                </c:pt>
                <c:pt idx="13">
                  <c:v>1395</c:v>
                </c:pt>
                <c:pt idx="14">
                  <c:v>333</c:v>
                </c:pt>
                <c:pt idx="15">
                  <c:v>644</c:v>
                </c:pt>
                <c:pt idx="16">
                  <c:v>146</c:v>
                </c:pt>
              </c:numCache>
            </c:numRef>
          </c:val>
          <c:extLst>
            <c:ext xmlns:c16="http://schemas.microsoft.com/office/drawing/2014/chart" uri="{C3380CC4-5D6E-409C-BE32-E72D297353CC}">
              <c16:uniqueId val="{00000000-975C-4CED-A1F2-243E104425F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naturales no empresarios presentados por cada 100.000 habitantes.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033413569417818E-2"/>
          <c:y val="0.27457020046407243"/>
          <c:w val="0.93342254497980504"/>
          <c:h val="0.3936840503632698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pers.nat.no empr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pers.nat.no empr TSJ'!$D$52:$D$68</c:f>
              <c:numCache>
                <c:formatCode>#,##0.0</c:formatCode>
                <c:ptCount val="17"/>
                <c:pt idx="0">
                  <c:v>61.245453045400417</c:v>
                </c:pt>
                <c:pt idx="1">
                  <c:v>48.468571022019852</c:v>
                </c:pt>
                <c:pt idx="2">
                  <c:v>52.950263509519623</c:v>
                </c:pt>
                <c:pt idx="3">
                  <c:v>71.018607372344675</c:v>
                </c:pt>
                <c:pt idx="4">
                  <c:v>91.192387921030459</c:v>
                </c:pt>
                <c:pt idx="5">
                  <c:v>51.654209053419628</c:v>
                </c:pt>
                <c:pt idx="6">
                  <c:v>45.161487995480499</c:v>
                </c:pt>
                <c:pt idx="7">
                  <c:v>50.753980174226491</c:v>
                </c:pt>
                <c:pt idx="8">
                  <c:v>107.79769126842498</c:v>
                </c:pt>
                <c:pt idx="9">
                  <c:v>85.679753190186247</c:v>
                </c:pt>
                <c:pt idx="10">
                  <c:v>46.6658130237455</c:v>
                </c:pt>
                <c:pt idx="11">
                  <c:v>53.413025666403428</c:v>
                </c:pt>
                <c:pt idx="12">
                  <c:v>58.052643351775075</c:v>
                </c:pt>
                <c:pt idx="13">
                  <c:v>89.84430850796619</c:v>
                </c:pt>
                <c:pt idx="14">
                  <c:v>49.538827729842311</c:v>
                </c:pt>
                <c:pt idx="15">
                  <c:v>29.010198165780672</c:v>
                </c:pt>
                <c:pt idx="16">
                  <c:v>45.304611450895699</c:v>
                </c:pt>
              </c:numCache>
            </c:numRef>
          </c:val>
          <c:extLst>
            <c:ext xmlns:c16="http://schemas.microsoft.com/office/drawing/2014/chart" uri="{C3380CC4-5D6E-409C-BE32-E72D297353CC}">
              <c16:uniqueId val="{00000000-2905-4079-B74E-08F6C68E39F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naturales empresarios presentados en los Juzgados</a:t>
            </a:r>
            <a:r>
              <a:rPr lang="es-ES" b="1" baseline="0"/>
              <a:t> </a:t>
            </a:r>
            <a:r>
              <a:rPr lang="es-ES" b="1"/>
              <a:t>de lo Mercantil. 2023</a:t>
            </a:r>
          </a:p>
        </c:rich>
      </c:tx>
      <c:layout>
        <c:manualLayout>
          <c:xMode val="edge"/>
          <c:yMode val="edge"/>
          <c:x val="9.8459496157332071E-2"/>
          <c:y val="3.31491712707182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0038011675183264E-2"/>
          <c:y val="0.17455685606866708"/>
          <c:w val="0.93916090821680598"/>
          <c:h val="0.5608362062850251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 empr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 empr TSJ'!$D$6:$D$22</c:f>
              <c:numCache>
                <c:formatCode>#,##0</c:formatCode>
                <c:ptCount val="17"/>
                <c:pt idx="0">
                  <c:v>340</c:v>
                </c:pt>
                <c:pt idx="1">
                  <c:v>20</c:v>
                </c:pt>
                <c:pt idx="2">
                  <c:v>137</c:v>
                </c:pt>
                <c:pt idx="3">
                  <c:v>38</c:v>
                </c:pt>
                <c:pt idx="4">
                  <c:v>47</c:v>
                </c:pt>
                <c:pt idx="5">
                  <c:v>6</c:v>
                </c:pt>
                <c:pt idx="6">
                  <c:v>34</c:v>
                </c:pt>
                <c:pt idx="7">
                  <c:v>111</c:v>
                </c:pt>
                <c:pt idx="8">
                  <c:v>2125</c:v>
                </c:pt>
                <c:pt idx="9">
                  <c:v>293</c:v>
                </c:pt>
                <c:pt idx="10">
                  <c:v>72</c:v>
                </c:pt>
                <c:pt idx="11">
                  <c:v>125</c:v>
                </c:pt>
                <c:pt idx="12">
                  <c:v>263</c:v>
                </c:pt>
                <c:pt idx="13">
                  <c:v>44</c:v>
                </c:pt>
                <c:pt idx="14">
                  <c:v>52</c:v>
                </c:pt>
                <c:pt idx="15">
                  <c:v>14</c:v>
                </c:pt>
                <c:pt idx="16">
                  <c:v>7</c:v>
                </c:pt>
              </c:numCache>
            </c:numRef>
          </c:val>
          <c:extLst>
            <c:ext xmlns:c16="http://schemas.microsoft.com/office/drawing/2014/chart" uri="{C3380CC4-5D6E-409C-BE32-E72D297353CC}">
              <c16:uniqueId val="{00000000-5584-42A6-82F2-7551397D97E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4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naturales empresarios presentados en los juzgados de lo mercantil por cada 100.000 habitantes.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8257617649425877E-2"/>
          <c:y val="0.23527844617128477"/>
          <c:w val="0.93904141860316237"/>
          <c:h val="0.4480765102251400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 empr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 empr TSJ'!$D$52:$D$68</c:f>
              <c:numCache>
                <c:formatCode>#,##0.0</c:formatCode>
                <c:ptCount val="17"/>
                <c:pt idx="0">
                  <c:v>3.8878741664369199</c:v>
                </c:pt>
                <c:pt idx="1">
                  <c:v>1.4822192973094754</c:v>
                </c:pt>
                <c:pt idx="2">
                  <c:v>13.610105254792098</c:v>
                </c:pt>
                <c:pt idx="3">
                  <c:v>3.149016429578877</c:v>
                </c:pt>
                <c:pt idx="4">
                  <c:v>2.1239059624818788</c:v>
                </c:pt>
                <c:pt idx="5">
                  <c:v>1.0194909681595978</c:v>
                </c:pt>
                <c:pt idx="6">
                  <c:v>1.4270358660281941</c:v>
                </c:pt>
                <c:pt idx="7">
                  <c:v>5.3349354160408531</c:v>
                </c:pt>
                <c:pt idx="8">
                  <c:v>26.901948789830076</c:v>
                </c:pt>
                <c:pt idx="9">
                  <c:v>5.614888768670224</c:v>
                </c:pt>
                <c:pt idx="10">
                  <c:v>6.8291433693286105</c:v>
                </c:pt>
                <c:pt idx="11">
                  <c:v>4.6301166493068164</c:v>
                </c:pt>
                <c:pt idx="12">
                  <c:v>3.8400013082285822</c:v>
                </c:pt>
                <c:pt idx="13">
                  <c:v>2.8337989780290411</c:v>
                </c:pt>
                <c:pt idx="14">
                  <c:v>7.735792918774175</c:v>
                </c:pt>
                <c:pt idx="15">
                  <c:v>0.63065648186479717</c:v>
                </c:pt>
                <c:pt idx="16">
                  <c:v>2.1721389051799305</c:v>
                </c:pt>
              </c:numCache>
            </c:numRef>
          </c:val>
          <c:extLst>
            <c:ext xmlns:c16="http://schemas.microsoft.com/office/drawing/2014/chart" uri="{C3380CC4-5D6E-409C-BE32-E72D297353CC}">
              <c16:uniqueId val="{00000000-9AAA-4127-8EC5-8DED8A667DE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2023</a:t>
            </a:r>
          </a:p>
        </c:rich>
      </c:tx>
      <c:layout>
        <c:manualLayout>
          <c:xMode val="edge"/>
          <c:yMode val="edge"/>
          <c:x val="0.24836986657321786"/>
          <c:y val="2.476777359351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TSJ'!$D$6:$D$22</c:f>
              <c:numCache>
                <c:formatCode>#,##0</c:formatCode>
                <c:ptCount val="17"/>
                <c:pt idx="0">
                  <c:v>6310</c:v>
                </c:pt>
                <c:pt idx="1">
                  <c:v>794</c:v>
                </c:pt>
                <c:pt idx="2">
                  <c:v>738</c:v>
                </c:pt>
                <c:pt idx="3">
                  <c:v>1002</c:v>
                </c:pt>
                <c:pt idx="4">
                  <c:v>2195</c:v>
                </c:pt>
                <c:pt idx="5">
                  <c:v>349</c:v>
                </c:pt>
                <c:pt idx="6">
                  <c:v>1261</c:v>
                </c:pt>
                <c:pt idx="7">
                  <c:v>1325</c:v>
                </c:pt>
                <c:pt idx="8">
                  <c:v>12075</c:v>
                </c:pt>
                <c:pt idx="9">
                  <c:v>5478</c:v>
                </c:pt>
                <c:pt idx="10">
                  <c:v>639</c:v>
                </c:pt>
                <c:pt idx="11">
                  <c:v>1829</c:v>
                </c:pt>
                <c:pt idx="12">
                  <c:v>5346</c:v>
                </c:pt>
                <c:pt idx="13">
                  <c:v>1595</c:v>
                </c:pt>
                <c:pt idx="14">
                  <c:v>441</c:v>
                </c:pt>
                <c:pt idx="15">
                  <c:v>884</c:v>
                </c:pt>
                <c:pt idx="16">
                  <c:v>182</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2023</a:t>
            </a:r>
          </a:p>
        </c:rich>
      </c:tx>
      <c:layout>
        <c:manualLayout>
          <c:xMode val="edge"/>
          <c:yMode val="edge"/>
          <c:x val="0.12779672753671747"/>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279337915130551E-2"/>
          <c:y val="0.2158792650918635"/>
          <c:w val="0.9537206620848695"/>
          <c:h val="0.4430270108641483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TSJ'!$D$54:$D$70</c:f>
              <c:numCache>
                <c:formatCode>#,##0.0</c:formatCode>
                <c:ptCount val="17"/>
                <c:pt idx="0">
                  <c:v>72.154370559461668</c:v>
                </c:pt>
                <c:pt idx="1">
                  <c:v>58.844106103186171</c:v>
                </c:pt>
                <c:pt idx="2">
                  <c:v>73.315749474719468</c:v>
                </c:pt>
                <c:pt idx="3">
                  <c:v>83.034591116790395</c:v>
                </c:pt>
                <c:pt idx="4">
                  <c:v>99.190927396760102</c:v>
                </c:pt>
                <c:pt idx="5">
                  <c:v>59.300391314616611</c:v>
                </c:pt>
                <c:pt idx="6">
                  <c:v>52.926241972398607</c:v>
                </c:pt>
                <c:pt idx="7">
                  <c:v>63.682787623911089</c:v>
                </c:pt>
                <c:pt idx="8">
                  <c:v>152.86636782926971</c:v>
                </c:pt>
                <c:pt idx="9">
                  <c:v>104.97734018694706</c:v>
                </c:pt>
                <c:pt idx="10">
                  <c:v>60.608647402791405</c:v>
                </c:pt>
                <c:pt idx="11">
                  <c:v>67.747866812657335</c:v>
                </c:pt>
                <c:pt idx="12">
                  <c:v>78.055691991596959</c:v>
                </c:pt>
                <c:pt idx="13">
                  <c:v>102.72521295355274</c:v>
                </c:pt>
                <c:pt idx="14">
                  <c:v>65.605474561142515</c:v>
                </c:pt>
                <c:pt idx="15">
                  <c:v>39.821452140605764</c:v>
                </c:pt>
                <c:pt idx="16">
                  <c:v>56.475611534678194</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 2023</a:t>
            </a:r>
          </a:p>
        </c:rich>
      </c:tx>
      <c:layout>
        <c:manualLayout>
          <c:xMode val="edge"/>
          <c:yMode val="edge"/>
          <c:x val="0.31477975522252138"/>
          <c:y val="3.40908679518508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TSJ'!$D$6:$D$22</c:f>
              <c:numCache>
                <c:formatCode>#,##0</c:formatCode>
                <c:ptCount val="17"/>
                <c:pt idx="0">
                  <c:v>23933</c:v>
                </c:pt>
                <c:pt idx="1">
                  <c:v>2632</c:v>
                </c:pt>
                <c:pt idx="2">
                  <c:v>2318</c:v>
                </c:pt>
                <c:pt idx="3">
                  <c:v>2424</c:v>
                </c:pt>
                <c:pt idx="4">
                  <c:v>10176</c:v>
                </c:pt>
                <c:pt idx="5">
                  <c:v>1207</c:v>
                </c:pt>
                <c:pt idx="6">
                  <c:v>4952</c:v>
                </c:pt>
                <c:pt idx="7">
                  <c:v>4210</c:v>
                </c:pt>
                <c:pt idx="8">
                  <c:v>27547</c:v>
                </c:pt>
                <c:pt idx="9">
                  <c:v>17590</c:v>
                </c:pt>
                <c:pt idx="10">
                  <c:v>1716</c:v>
                </c:pt>
                <c:pt idx="11">
                  <c:v>5747</c:v>
                </c:pt>
                <c:pt idx="12">
                  <c:v>23734</c:v>
                </c:pt>
                <c:pt idx="13">
                  <c:v>4968</c:v>
                </c:pt>
                <c:pt idx="14">
                  <c:v>1258</c:v>
                </c:pt>
                <c:pt idx="15">
                  <c:v>5438</c:v>
                </c:pt>
                <c:pt idx="16">
                  <c:v>534</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5.xml"/></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19050</xdr:colOff>
      <xdr:row>9</xdr:row>
      <xdr:rowOff>104775</xdr:rowOff>
    </xdr:from>
    <xdr:to>
      <xdr:col>16</xdr:col>
      <xdr:colOff>628650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6677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28575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44113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57150</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44399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25</xdr:row>
      <xdr:rowOff>0</xdr:rowOff>
    </xdr:from>
    <xdr:to>
      <xdr:col>18</xdr:col>
      <xdr:colOff>38100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5867400"/>
          <a:ext cx="14478000"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19050</xdr:colOff>
      <xdr:row>4</xdr:row>
      <xdr:rowOff>476249</xdr:rowOff>
    </xdr:from>
    <xdr:to>
      <xdr:col>17</xdr:col>
      <xdr:colOff>866775</xdr:colOff>
      <xdr:row>21</xdr:row>
      <xdr:rowOff>28575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51</xdr:row>
      <xdr:rowOff>485775</xdr:rowOff>
    </xdr:from>
    <xdr:to>
      <xdr:col>18</xdr:col>
      <xdr:colOff>95250</xdr:colOff>
      <xdr:row>69</xdr:row>
      <xdr:rowOff>19050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581024</xdr:colOff>
      <xdr:row>47</xdr:row>
      <xdr:rowOff>133350</xdr:rowOff>
    </xdr:from>
    <xdr:to>
      <xdr:col>18</xdr:col>
      <xdr:colOff>38100</xdr:colOff>
      <xdr:row>49</xdr:row>
      <xdr:rowOff>142875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39450"/>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18</xdr:col>
      <xdr:colOff>57150</xdr:colOff>
      <xdr:row>1</xdr:row>
      <xdr:rowOff>371475</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76300" y="114300"/>
          <a:ext cx="25117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85725</xdr:colOff>
      <xdr:row>1</xdr:row>
      <xdr:rowOff>504825</xdr:rowOff>
    </xdr:from>
    <xdr:to>
      <xdr:col>18</xdr:col>
      <xdr:colOff>38100</xdr:colOff>
      <xdr:row>2</xdr:row>
      <xdr:rowOff>323850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847725" y="666750"/>
          <a:ext cx="153352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18</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809625</xdr:colOff>
      <xdr:row>1</xdr:row>
      <xdr:rowOff>9525</xdr:rowOff>
    </xdr:from>
    <xdr:to>
      <xdr:col>20</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12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2573654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38100</xdr:colOff>
      <xdr:row>1</xdr:row>
      <xdr:rowOff>495300</xdr:rowOff>
    </xdr:from>
    <xdr:to>
      <xdr:col>12</xdr:col>
      <xdr:colOff>28575</xdr:colOff>
      <xdr:row>2</xdr:row>
      <xdr:rowOff>314325</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800100" y="657225"/>
          <a:ext cx="15268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11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790575</xdr:colOff>
      <xdr:row>1</xdr:row>
      <xdr:rowOff>0</xdr:rowOff>
    </xdr:from>
    <xdr:to>
      <xdr:col>13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0</xdr:row>
      <xdr:rowOff>142875</xdr:rowOff>
    </xdr:from>
    <xdr:to>
      <xdr:col>19</xdr:col>
      <xdr:colOff>38100</xdr:colOff>
      <xdr:row>1</xdr:row>
      <xdr:rowOff>400050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33425" y="142875"/>
          <a:ext cx="14439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685800</xdr:colOff>
      <xdr:row>2</xdr:row>
      <xdr:rowOff>0</xdr:rowOff>
    </xdr:from>
    <xdr:to>
      <xdr:col>19</xdr:col>
      <xdr:colOff>38100</xdr:colOff>
      <xdr:row>2</xdr:row>
      <xdr:rowOff>333375</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685800" y="676275"/>
          <a:ext cx="144875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26</xdr:row>
      <xdr:rowOff>28575</xdr:rowOff>
    </xdr:from>
    <xdr:to>
      <xdr:col>19</xdr:col>
      <xdr:colOff>0</xdr:colOff>
      <xdr:row>27</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90575" y="6334125"/>
          <a:ext cx="14344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866773</xdr:colOff>
      <xdr:row>5</xdr:row>
      <xdr:rowOff>466725</xdr:rowOff>
    </xdr:from>
    <xdr:to>
      <xdr:col>17</xdr:col>
      <xdr:colOff>876299</xdr:colOff>
      <xdr:row>22</xdr:row>
      <xdr:rowOff>9525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19051</xdr:colOff>
      <xdr:row>53</xdr:row>
      <xdr:rowOff>485776</xdr:rowOff>
    </xdr:from>
    <xdr:to>
      <xdr:col>18</xdr:col>
      <xdr:colOff>19050</xdr:colOff>
      <xdr:row>70</xdr:row>
      <xdr:rowOff>28575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50</xdr:row>
      <xdr:rowOff>0</xdr:rowOff>
    </xdr:from>
    <xdr:to>
      <xdr:col>19</xdr:col>
      <xdr:colOff>38100</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38174" y="11534775"/>
          <a:ext cx="145351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0</xdr:colOff>
      <xdr:row>1</xdr:row>
      <xdr:rowOff>0</xdr:rowOff>
    </xdr:from>
    <xdr:to>
      <xdr:col>21</xdr:col>
      <xdr:colOff>76201</xdr:colOff>
      <xdr:row>1</xdr:row>
      <xdr:rowOff>285749</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21FA25FA-4044-4663-B124-6B44E3679370}"/>
            </a:ext>
          </a:extLst>
        </xdr:cNvPr>
        <xdr:cNvSpPr/>
      </xdr:nvSpPr>
      <xdr:spPr>
        <a:xfrm flipH="1">
          <a:off x="16011525" y="161925"/>
          <a:ext cx="95250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742950</xdr:colOff>
      <xdr:row>1</xdr:row>
      <xdr:rowOff>9525</xdr:rowOff>
    </xdr:from>
    <xdr:to>
      <xdr:col>19</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42950" y="171450"/>
          <a:ext cx="14525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752475</xdr:colOff>
      <xdr:row>2</xdr:row>
      <xdr:rowOff>9525</xdr:rowOff>
    </xdr:from>
    <xdr:to>
      <xdr:col>19</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52475" y="685800"/>
          <a:ext cx="14506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18</xdr:col>
      <xdr:colOff>857250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886450"/>
          <a:ext cx="144494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9525</xdr:colOff>
      <xdr:row>6</xdr:row>
      <xdr:rowOff>19050</xdr:rowOff>
    </xdr:from>
    <xdr:to>
      <xdr:col>17</xdr:col>
      <xdr:colOff>866775</xdr:colOff>
      <xdr:row>21</xdr:row>
      <xdr:rowOff>190499</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838200</xdr:colOff>
      <xdr:row>54</xdr:row>
      <xdr:rowOff>1</xdr:rowOff>
    </xdr:from>
    <xdr:to>
      <xdr:col>17</xdr:col>
      <xdr:colOff>819150</xdr:colOff>
      <xdr:row>71</xdr:row>
      <xdr:rowOff>28575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50</xdr:row>
      <xdr:rowOff>0</xdr:rowOff>
    </xdr:from>
    <xdr:to>
      <xdr:col>18</xdr:col>
      <xdr:colOff>47625</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191875"/>
          <a:ext cx="14649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866776</xdr:colOff>
      <xdr:row>1</xdr:row>
      <xdr:rowOff>285749</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AF7EE207-3BBE-4334-8F64-BA6FDE631798}"/>
            </a:ext>
          </a:extLst>
        </xdr:cNvPr>
        <xdr:cNvSpPr/>
      </xdr:nvSpPr>
      <xdr:spPr>
        <a:xfrm flipH="1">
          <a:off x="15240000" y="161925"/>
          <a:ext cx="86677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19</xdr:col>
      <xdr:colOff>38100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4506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p>
      </xdr:txBody>
    </xdr:sp>
    <xdr:clientData/>
  </xdr:twoCellAnchor>
  <xdr:twoCellAnchor editAs="oneCell">
    <xdr:from>
      <xdr:col>0</xdr:col>
      <xdr:colOff>752475</xdr:colOff>
      <xdr:row>25</xdr:row>
      <xdr:rowOff>114300</xdr:rowOff>
    </xdr:from>
    <xdr:to>
      <xdr:col>19</xdr:col>
      <xdr:colOff>28575</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6038850"/>
          <a:ext cx="145256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9523</xdr:colOff>
      <xdr:row>5</xdr:row>
      <xdr:rowOff>28574</xdr:rowOff>
    </xdr:from>
    <xdr:to>
      <xdr:col>18</xdr:col>
      <xdr:colOff>28574</xdr:colOff>
      <xdr:row>21</xdr:row>
      <xdr:rowOff>152399</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54</xdr:row>
      <xdr:rowOff>0</xdr:rowOff>
    </xdr:from>
    <xdr:to>
      <xdr:col>18</xdr:col>
      <xdr:colOff>0</xdr:colOff>
      <xdr:row>70</xdr:row>
      <xdr:rowOff>104775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638175</xdr:colOff>
      <xdr:row>50</xdr:row>
      <xdr:rowOff>0</xdr:rowOff>
    </xdr:from>
    <xdr:to>
      <xdr:col>18</xdr:col>
      <xdr:colOff>38101</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5" y="11363325"/>
          <a:ext cx="146399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742950</xdr:colOff>
      <xdr:row>1</xdr:row>
      <xdr:rowOff>9525</xdr:rowOff>
    </xdr:from>
    <xdr:to>
      <xdr:col>18</xdr:col>
      <xdr:colOff>838200</xdr:colOff>
      <xdr:row>1</xdr:row>
      <xdr:rowOff>428625</xdr:rowOff>
    </xdr:to>
    <xdr:sp macro="" textlink="">
      <xdr:nvSpPr>
        <xdr:cNvPr id="10" name="1 Rectángulo redondeado">
          <a:extLst>
            <a:ext uri="{FF2B5EF4-FFF2-40B4-BE49-F238E27FC236}">
              <a16:creationId xmlns:a16="http://schemas.microsoft.com/office/drawing/2014/main" id="{A1C48248-781C-4046-9DF6-2C4B61ED9420}"/>
            </a:ext>
          </a:extLst>
        </xdr:cNvPr>
        <xdr:cNvSpPr/>
      </xdr:nvSpPr>
      <xdr:spPr>
        <a:xfrm>
          <a:off x="742950" y="171450"/>
          <a:ext cx="144684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xdr:from>
      <xdr:col>20</xdr:col>
      <xdr:colOff>0</xdr:colOff>
      <xdr:row>1</xdr:row>
      <xdr:rowOff>0</xdr:rowOff>
    </xdr:from>
    <xdr:to>
      <xdr:col>20</xdr:col>
      <xdr:colOff>866776</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A079E21E-AB7C-44A2-A357-E5406D99CB05}"/>
            </a:ext>
          </a:extLst>
        </xdr:cNvPr>
        <xdr:cNvSpPr/>
      </xdr:nvSpPr>
      <xdr:spPr>
        <a:xfrm flipH="1">
          <a:off x="16125825" y="161925"/>
          <a:ext cx="86677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28575</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45923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18</xdr:col>
      <xdr:colOff>66675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4630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18</xdr:col>
      <xdr:colOff>38100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00725"/>
          <a:ext cx="145827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9523</xdr:colOff>
      <xdr:row>4</xdr:row>
      <xdr:rowOff>457199</xdr:rowOff>
    </xdr:from>
    <xdr:to>
      <xdr:col>17</xdr:col>
      <xdr:colOff>857249</xdr:colOff>
      <xdr:row>20</xdr:row>
      <xdr:rowOff>171450</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19051</xdr:colOff>
      <xdr:row>52</xdr:row>
      <xdr:rowOff>466726</xdr:rowOff>
    </xdr:from>
    <xdr:to>
      <xdr:col>17</xdr:col>
      <xdr:colOff>809625</xdr:colOff>
      <xdr:row>69</xdr:row>
      <xdr:rowOff>47625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666748</xdr:colOff>
      <xdr:row>49</xdr:row>
      <xdr:rowOff>0</xdr:rowOff>
    </xdr:from>
    <xdr:to>
      <xdr:col>18</xdr:col>
      <xdr:colOff>19049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66748" y="10915650"/>
          <a:ext cx="14706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876299</xdr:colOff>
      <xdr:row>1</xdr:row>
      <xdr:rowOff>0</xdr:rowOff>
    </xdr:from>
    <xdr:to>
      <xdr:col>18</xdr:col>
      <xdr:colOff>809624</xdr:colOff>
      <xdr:row>1</xdr:row>
      <xdr:rowOff>314325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D4A0F467-1F80-4465-9C3B-99F00C0B3EA6}"/>
            </a:ext>
          </a:extLst>
        </xdr:cNvPr>
        <xdr:cNvSpPr/>
      </xdr:nvSpPr>
      <xdr:spPr>
        <a:xfrm flipH="1">
          <a:off x="15354299" y="161925"/>
          <a:ext cx="809625" cy="3143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14</xdr:col>
      <xdr:colOff>447674</xdr:colOff>
      <xdr:row>1</xdr:row>
      <xdr:rowOff>438150</xdr:rowOff>
    </xdr:to>
    <xdr:sp macro="" textlink="">
      <xdr:nvSpPr>
        <xdr:cNvPr id="2" name="1 Rectángulo redondeado">
          <a:extLst>
            <a:ext uri="{FF2B5EF4-FFF2-40B4-BE49-F238E27FC236}">
              <a16:creationId xmlns:a16="http://schemas.microsoft.com/office/drawing/2014/main" id="{00000000-0008-0000-10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14</xdr:col>
      <xdr:colOff>428625</xdr:colOff>
      <xdr:row>4</xdr:row>
      <xdr:rowOff>76200</xdr:rowOff>
    </xdr:to>
    <xdr:sp macro="" textlink="">
      <xdr:nvSpPr>
        <xdr:cNvPr id="3" name="2 Rectángulo redondeado">
          <a:extLst>
            <a:ext uri="{FF2B5EF4-FFF2-40B4-BE49-F238E27FC236}">
              <a16:creationId xmlns:a16="http://schemas.microsoft.com/office/drawing/2014/main" id="{00000000-0008-0000-10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flipH="1">
          <a:off x="166592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15</xdr:col>
      <xdr:colOff>0</xdr:colOff>
      <xdr:row>2</xdr:row>
      <xdr:rowOff>0</xdr:rowOff>
    </xdr:from>
    <xdr:to>
      <xdr:col>15</xdr:col>
      <xdr:colOff>809626</xdr:colOff>
      <xdr:row>2</xdr:row>
      <xdr:rowOff>285749</xdr:rowOff>
    </xdr:to>
    <xdr:sp macro="" textlink="">
      <xdr:nvSpPr>
        <xdr:cNvPr id="6" name="6 Pentágono">
          <a:hlinkClick xmlns:r="http://schemas.openxmlformats.org/officeDocument/2006/relationships" r:id="rId1"/>
          <a:extLst>
            <a:ext uri="{FF2B5EF4-FFF2-40B4-BE49-F238E27FC236}">
              <a16:creationId xmlns:a16="http://schemas.microsoft.com/office/drawing/2014/main" id="{D1454B1B-8C53-4A30-88F4-B0F85ADC24A0}"/>
            </a:ext>
          </a:extLst>
        </xdr:cNvPr>
        <xdr:cNvSpPr/>
      </xdr:nvSpPr>
      <xdr:spPr>
        <a:xfrm flipH="1">
          <a:off x="16478250" y="676275"/>
          <a:ext cx="80962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18</xdr:col>
      <xdr:colOff>28574</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4" y="180975"/>
          <a:ext cx="14430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38100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44494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66674</xdr:colOff>
      <xdr:row>53</xdr:row>
      <xdr:rowOff>38100</xdr:rowOff>
    </xdr:from>
    <xdr:to>
      <xdr:col>18</xdr:col>
      <xdr:colOff>47624</xdr:colOff>
      <xdr:row>69</xdr:row>
      <xdr:rowOff>28575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638174</xdr:colOff>
      <xdr:row>49</xdr:row>
      <xdr:rowOff>0</xdr:rowOff>
    </xdr:from>
    <xdr:to>
      <xdr:col>17</xdr:col>
      <xdr:colOff>866775</xdr:colOff>
      <xdr:row>51</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125075"/>
          <a:ext cx="145637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9" name="3 Pentágono">
          <a:hlinkClick xmlns:r="http://schemas.openxmlformats.org/officeDocument/2006/relationships" r:id="rId2"/>
          <a:extLst>
            <a:ext uri="{FF2B5EF4-FFF2-40B4-BE49-F238E27FC236}">
              <a16:creationId xmlns:a16="http://schemas.microsoft.com/office/drawing/2014/main" id="{4331CFBF-09A8-4626-AD03-8A941180E6EF}"/>
            </a:ext>
          </a:extLst>
        </xdr:cNvPr>
        <xdr:cNvSpPr/>
      </xdr:nvSpPr>
      <xdr:spPr>
        <a:xfrm flipH="1">
          <a:off x="142113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25</xdr:row>
      <xdr:rowOff>0</xdr:rowOff>
    </xdr:from>
    <xdr:to>
      <xdr:col>18</xdr:col>
      <xdr:colOff>152400</xdr:colOff>
      <xdr:row>27</xdr:row>
      <xdr:rowOff>66675</xdr:rowOff>
    </xdr:to>
    <xdr:sp macro="" textlink="">
      <xdr:nvSpPr>
        <xdr:cNvPr id="4" name="3 Rectángulo redondeado">
          <a:extLst>
            <a:ext uri="{FF2B5EF4-FFF2-40B4-BE49-F238E27FC236}">
              <a16:creationId xmlns:a16="http://schemas.microsoft.com/office/drawing/2014/main" id="{FCB531AE-B30D-4147-AF8C-2C70E275D4A7}"/>
            </a:ext>
          </a:extLst>
        </xdr:cNvPr>
        <xdr:cNvSpPr/>
      </xdr:nvSpPr>
      <xdr:spPr>
        <a:xfrm>
          <a:off x="762000" y="5886450"/>
          <a:ext cx="145827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Verbales posesorios por ocupación ilegal de viviendas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45893</xdr:colOff>
      <xdr:row>1</xdr:row>
      <xdr:rowOff>36369</xdr:rowOff>
    </xdr:from>
    <xdr:to>
      <xdr:col>16</xdr:col>
      <xdr:colOff>164522</xdr:colOff>
      <xdr:row>1</xdr:row>
      <xdr:rowOff>455469</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807893" y="200892"/>
          <a:ext cx="1693458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social, Primera Instancia y servicio común</a:t>
          </a:r>
        </a:p>
      </xdr:txBody>
    </xdr:sp>
    <xdr:clientData/>
  </xdr:twoCellAnchor>
  <xdr:twoCellAnchor editAs="oneCell">
    <xdr:from>
      <xdr:col>1</xdr:col>
      <xdr:colOff>32039</xdr:colOff>
      <xdr:row>1</xdr:row>
      <xdr:rowOff>484909</xdr:rowOff>
    </xdr:from>
    <xdr:to>
      <xdr:col>16</xdr:col>
      <xdr:colOff>188768</xdr:colOff>
      <xdr:row>4</xdr:row>
      <xdr:rowOff>21648</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94039" y="649432"/>
          <a:ext cx="16972684"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AÑO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2023</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552449</xdr:colOff>
      <xdr:row>2</xdr:row>
      <xdr:rowOff>0</xdr:rowOff>
    </xdr:from>
    <xdr:to>
      <xdr:col>18</xdr:col>
      <xdr:colOff>9524</xdr:colOff>
      <xdr:row>2</xdr:row>
      <xdr:rowOff>333375</xdr:rowOff>
    </xdr:to>
    <xdr:sp macro="" textlink="">
      <xdr:nvSpPr>
        <xdr:cNvPr id="3" name="3 Rectángulo redondeado">
          <a:extLst>
            <a:ext uri="{FF2B5EF4-FFF2-40B4-BE49-F238E27FC236}">
              <a16:creationId xmlns:a16="http://schemas.microsoft.com/office/drawing/2014/main" id="{77ADEF4F-B838-45FD-9BCF-3466CD7FD2FA}"/>
            </a:ext>
          </a:extLst>
        </xdr:cNvPr>
        <xdr:cNvSpPr/>
      </xdr:nvSpPr>
      <xdr:spPr>
        <a:xfrm>
          <a:off x="552449" y="676275"/>
          <a:ext cx="14487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jurídicas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17</xdr:col>
      <xdr:colOff>809625</xdr:colOff>
      <xdr:row>25</xdr:row>
      <xdr:rowOff>0</xdr:rowOff>
    </xdr:to>
    <xdr:sp macro="" textlink="">
      <xdr:nvSpPr>
        <xdr:cNvPr id="4" name="4 Rectángulo redondeado">
          <a:extLst>
            <a:ext uri="{FF2B5EF4-FFF2-40B4-BE49-F238E27FC236}">
              <a16:creationId xmlns:a16="http://schemas.microsoft.com/office/drawing/2014/main" id="{9AA23B8F-E6B6-4669-9A85-B02C92AD2117}"/>
            </a:ext>
          </a:extLst>
        </xdr:cNvPr>
        <xdr:cNvSpPr/>
      </xdr:nvSpPr>
      <xdr:spPr>
        <a:xfrm>
          <a:off x="581025" y="6076950"/>
          <a:ext cx="137541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jurídicas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828675</xdr:colOff>
      <xdr:row>4</xdr:row>
      <xdr:rowOff>466725</xdr:rowOff>
    </xdr:from>
    <xdr:to>
      <xdr:col>17</xdr:col>
      <xdr:colOff>781050</xdr:colOff>
      <xdr:row>21</xdr:row>
      <xdr:rowOff>9525</xdr:rowOff>
    </xdr:to>
    <xdr:graphicFrame macro="">
      <xdr:nvGraphicFramePr>
        <xdr:cNvPr id="5" name="Gráfico 4">
          <a:extLst>
            <a:ext uri="{FF2B5EF4-FFF2-40B4-BE49-F238E27FC236}">
              <a16:creationId xmlns:a16="http://schemas.microsoft.com/office/drawing/2014/main" id="{A2DF98CF-9D59-402B-AB91-C35B928CF5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51</xdr:row>
      <xdr:rowOff>9526</xdr:rowOff>
    </xdr:from>
    <xdr:to>
      <xdr:col>18</xdr:col>
      <xdr:colOff>9525</xdr:colOff>
      <xdr:row>68</xdr:row>
      <xdr:rowOff>0</xdr:rowOff>
    </xdr:to>
    <xdr:graphicFrame macro="">
      <xdr:nvGraphicFramePr>
        <xdr:cNvPr id="6" name="Gráfico 5">
          <a:extLst>
            <a:ext uri="{FF2B5EF4-FFF2-40B4-BE49-F238E27FC236}">
              <a16:creationId xmlns:a16="http://schemas.microsoft.com/office/drawing/2014/main" id="{AC0D92A7-C464-46AF-A262-7DBDEF0E1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17</xdr:col>
      <xdr:colOff>800099</xdr:colOff>
      <xdr:row>49</xdr:row>
      <xdr:rowOff>9525</xdr:rowOff>
    </xdr:to>
    <xdr:sp macro="" textlink="">
      <xdr:nvSpPr>
        <xdr:cNvPr id="7" name="2 Rectángulo redondeado">
          <a:extLst>
            <a:ext uri="{FF2B5EF4-FFF2-40B4-BE49-F238E27FC236}">
              <a16:creationId xmlns:a16="http://schemas.microsoft.com/office/drawing/2014/main" id="{1FFAA97F-BB16-4F2E-B134-CFE95159760B}"/>
            </a:ext>
          </a:extLst>
        </xdr:cNvPr>
        <xdr:cNvSpPr/>
      </xdr:nvSpPr>
      <xdr:spPr>
        <a:xfrm>
          <a:off x="581024" y="11182350"/>
          <a:ext cx="13744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22</xdr:col>
      <xdr:colOff>38101</xdr:colOff>
      <xdr:row>1</xdr:row>
      <xdr:rowOff>285749</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C9C4009C-359F-420D-93D7-A159A5EB7676}"/>
            </a:ext>
          </a:extLst>
        </xdr:cNvPr>
        <xdr:cNvSpPr/>
      </xdr:nvSpPr>
      <xdr:spPr>
        <a:xfrm flipH="1">
          <a:off x="14344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1</xdr:row>
      <xdr:rowOff>0</xdr:rowOff>
    </xdr:from>
    <xdr:to>
      <xdr:col>17</xdr:col>
      <xdr:colOff>819150</xdr:colOff>
      <xdr:row>1</xdr:row>
      <xdr:rowOff>419100</xdr:rowOff>
    </xdr:to>
    <xdr:sp macro="" textlink="">
      <xdr:nvSpPr>
        <xdr:cNvPr id="9" name="1 Rectángulo redondeado">
          <a:extLst>
            <a:ext uri="{FF2B5EF4-FFF2-40B4-BE49-F238E27FC236}">
              <a16:creationId xmlns:a16="http://schemas.microsoft.com/office/drawing/2014/main" id="{E640F36C-CE22-4B0B-885D-A0AB27F2337C}"/>
            </a:ext>
          </a:extLst>
        </xdr:cNvPr>
        <xdr:cNvSpPr/>
      </xdr:nvSpPr>
      <xdr:spPr>
        <a:xfrm>
          <a:off x="581025" y="161925"/>
          <a:ext cx="143922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18</xdr:col>
      <xdr:colOff>28575</xdr:colOff>
      <xdr:row>2</xdr:row>
      <xdr:rowOff>333375</xdr:rowOff>
    </xdr:to>
    <xdr:sp macro="" textlink="">
      <xdr:nvSpPr>
        <xdr:cNvPr id="3" name="3 Rectángulo redondeado">
          <a:extLst>
            <a:ext uri="{FF2B5EF4-FFF2-40B4-BE49-F238E27FC236}">
              <a16:creationId xmlns:a16="http://schemas.microsoft.com/office/drawing/2014/main" id="{3EC8FB82-83CB-4975-9F0E-374463B53CA6}"/>
            </a:ext>
          </a:extLst>
        </xdr:cNvPr>
        <xdr:cNvSpPr/>
      </xdr:nvSpPr>
      <xdr:spPr>
        <a:xfrm>
          <a:off x="581025" y="1257300"/>
          <a:ext cx="14468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no empresarios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200025</xdr:rowOff>
    </xdr:from>
    <xdr:to>
      <xdr:col>18</xdr:col>
      <xdr:colOff>85725</xdr:colOff>
      <xdr:row>25</xdr:row>
      <xdr:rowOff>0</xdr:rowOff>
    </xdr:to>
    <xdr:sp macro="" textlink="">
      <xdr:nvSpPr>
        <xdr:cNvPr id="4" name="4 Rectángulo redondeado">
          <a:extLst>
            <a:ext uri="{FF2B5EF4-FFF2-40B4-BE49-F238E27FC236}">
              <a16:creationId xmlns:a16="http://schemas.microsoft.com/office/drawing/2014/main" id="{65E19AF9-8FDD-4F2B-B83A-C8798EAC75E5}"/>
            </a:ext>
          </a:extLst>
        </xdr:cNvPr>
        <xdr:cNvSpPr/>
      </xdr:nvSpPr>
      <xdr:spPr>
        <a:xfrm>
          <a:off x="609600" y="6657975"/>
          <a:ext cx="14497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naturales no empresarios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838200</xdr:colOff>
      <xdr:row>5</xdr:row>
      <xdr:rowOff>9525</xdr:rowOff>
    </xdr:from>
    <xdr:to>
      <xdr:col>17</xdr:col>
      <xdr:colOff>809625</xdr:colOff>
      <xdr:row>22</xdr:row>
      <xdr:rowOff>0</xdr:rowOff>
    </xdr:to>
    <xdr:graphicFrame macro="">
      <xdr:nvGraphicFramePr>
        <xdr:cNvPr id="5" name="Gráfico 4">
          <a:extLst>
            <a:ext uri="{FF2B5EF4-FFF2-40B4-BE49-F238E27FC236}">
              <a16:creationId xmlns:a16="http://schemas.microsoft.com/office/drawing/2014/main" id="{75886209-7C4C-4AC8-896A-7D4AC7FAC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876299</xdr:colOff>
      <xdr:row>51</xdr:row>
      <xdr:rowOff>9525</xdr:rowOff>
    </xdr:from>
    <xdr:to>
      <xdr:col>17</xdr:col>
      <xdr:colOff>828674</xdr:colOff>
      <xdr:row>66</xdr:row>
      <xdr:rowOff>142875</xdr:rowOff>
    </xdr:to>
    <xdr:graphicFrame macro="">
      <xdr:nvGraphicFramePr>
        <xdr:cNvPr id="6" name="Gráfico 5">
          <a:extLst>
            <a:ext uri="{FF2B5EF4-FFF2-40B4-BE49-F238E27FC236}">
              <a16:creationId xmlns:a16="http://schemas.microsoft.com/office/drawing/2014/main" id="{676AAC01-ABA7-4E5F-9AE7-86ED6F360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18</xdr:col>
      <xdr:colOff>28575</xdr:colOff>
      <xdr:row>49</xdr:row>
      <xdr:rowOff>9525</xdr:rowOff>
    </xdr:to>
    <xdr:sp macro="" textlink="">
      <xdr:nvSpPr>
        <xdr:cNvPr id="7" name="2 Rectángulo redondeado">
          <a:extLst>
            <a:ext uri="{FF2B5EF4-FFF2-40B4-BE49-F238E27FC236}">
              <a16:creationId xmlns:a16="http://schemas.microsoft.com/office/drawing/2014/main" id="{3BA83C91-DCAF-4ADF-8AC5-AD2EF0FA5816}"/>
            </a:ext>
          </a:extLst>
        </xdr:cNvPr>
        <xdr:cNvSpPr/>
      </xdr:nvSpPr>
      <xdr:spPr>
        <a:xfrm>
          <a:off x="581024" y="11763375"/>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naturales no empresarios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876299</xdr:colOff>
      <xdr:row>1</xdr:row>
      <xdr:rowOff>0</xdr:rowOff>
    </xdr:from>
    <xdr:to>
      <xdr:col>19</xdr:col>
      <xdr:colOff>85724</xdr:colOff>
      <xdr:row>1</xdr:row>
      <xdr:rowOff>276225</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E2BFC662-2272-4195-A730-A22E2BD6B981}"/>
            </a:ext>
          </a:extLst>
        </xdr:cNvPr>
        <xdr:cNvSpPr/>
      </xdr:nvSpPr>
      <xdr:spPr>
        <a:xfrm flipH="1">
          <a:off x="16792574" y="161925"/>
          <a:ext cx="962025" cy="2762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533402</xdr:colOff>
      <xdr:row>0</xdr:row>
      <xdr:rowOff>152400</xdr:rowOff>
    </xdr:from>
    <xdr:to>
      <xdr:col>18</xdr:col>
      <xdr:colOff>19051</xdr:colOff>
      <xdr:row>1</xdr:row>
      <xdr:rowOff>981075</xdr:rowOff>
    </xdr:to>
    <xdr:sp macro="" textlink="">
      <xdr:nvSpPr>
        <xdr:cNvPr id="10" name="2 Rectángulo redondeado">
          <a:extLst>
            <a:ext uri="{FF2B5EF4-FFF2-40B4-BE49-F238E27FC236}">
              <a16:creationId xmlns:a16="http://schemas.microsoft.com/office/drawing/2014/main" id="{8FF7D48C-B0CF-4121-BD94-76B8C230FE46}"/>
            </a:ext>
          </a:extLst>
        </xdr:cNvPr>
        <xdr:cNvSpPr/>
      </xdr:nvSpPr>
      <xdr:spPr>
        <a:xfrm>
          <a:off x="533402" y="152400"/>
          <a:ext cx="16278224"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23</xdr:col>
      <xdr:colOff>0</xdr:colOff>
      <xdr:row>1</xdr:row>
      <xdr:rowOff>0</xdr:rowOff>
    </xdr:from>
    <xdr:to>
      <xdr:col>24</xdr:col>
      <xdr:colOff>9526</xdr:colOff>
      <xdr:row>1</xdr:row>
      <xdr:rowOff>285749</xdr:rowOff>
    </xdr:to>
    <xdr:sp macro="" textlink="">
      <xdr:nvSpPr>
        <xdr:cNvPr id="11" name="7 Pentágono">
          <a:hlinkClick xmlns:r="http://schemas.openxmlformats.org/officeDocument/2006/relationships" r:id="rId3"/>
          <a:extLst>
            <a:ext uri="{FF2B5EF4-FFF2-40B4-BE49-F238E27FC236}">
              <a16:creationId xmlns:a16="http://schemas.microsoft.com/office/drawing/2014/main" id="{3EEFD6B7-7170-44BD-B4C2-46A5EC23C4EB}"/>
            </a:ext>
          </a:extLst>
        </xdr:cNvPr>
        <xdr:cNvSpPr/>
      </xdr:nvSpPr>
      <xdr:spPr>
        <a:xfrm flipH="1">
          <a:off x="160496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1</xdr:row>
      <xdr:rowOff>19050</xdr:rowOff>
    </xdr:from>
    <xdr:to>
      <xdr:col>18</xdr:col>
      <xdr:colOff>123826</xdr:colOff>
      <xdr:row>1</xdr:row>
      <xdr:rowOff>438150</xdr:rowOff>
    </xdr:to>
    <xdr:sp macro="" textlink="">
      <xdr:nvSpPr>
        <xdr:cNvPr id="2" name="1 Rectángulo redondeado">
          <a:extLst>
            <a:ext uri="{FF2B5EF4-FFF2-40B4-BE49-F238E27FC236}">
              <a16:creationId xmlns:a16="http://schemas.microsoft.com/office/drawing/2014/main" id="{AB737B55-EA6F-44CB-A7BD-011E5C288BE6}"/>
            </a:ext>
          </a:extLst>
        </xdr:cNvPr>
        <xdr:cNvSpPr/>
      </xdr:nvSpPr>
      <xdr:spPr>
        <a:xfrm>
          <a:off x="571500" y="180975"/>
          <a:ext cx="1460182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0</xdr:col>
      <xdr:colOff>571499</xdr:colOff>
      <xdr:row>1</xdr:row>
      <xdr:rowOff>476250</xdr:rowOff>
    </xdr:from>
    <xdr:to>
      <xdr:col>18</xdr:col>
      <xdr:colOff>104774</xdr:colOff>
      <xdr:row>2</xdr:row>
      <xdr:rowOff>295275</xdr:rowOff>
    </xdr:to>
    <xdr:sp macro="" textlink="">
      <xdr:nvSpPr>
        <xdr:cNvPr id="3" name="3 Rectángulo redondeado">
          <a:extLst>
            <a:ext uri="{FF2B5EF4-FFF2-40B4-BE49-F238E27FC236}">
              <a16:creationId xmlns:a16="http://schemas.microsoft.com/office/drawing/2014/main" id="{91AE78A3-86C5-4080-B30C-B72D10D8B249}"/>
            </a:ext>
          </a:extLst>
        </xdr:cNvPr>
        <xdr:cNvSpPr/>
      </xdr:nvSpPr>
      <xdr:spPr>
        <a:xfrm>
          <a:off x="571499" y="638175"/>
          <a:ext cx="14592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empresarios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3175</xdr:colOff>
      <xdr:row>23</xdr:row>
      <xdr:rowOff>86783</xdr:rowOff>
    </xdr:from>
    <xdr:to>
      <xdr:col>17</xdr:col>
      <xdr:colOff>867833</xdr:colOff>
      <xdr:row>24</xdr:row>
      <xdr:rowOff>143933</xdr:rowOff>
    </xdr:to>
    <xdr:sp macro="" textlink="">
      <xdr:nvSpPr>
        <xdr:cNvPr id="4" name="4 Rectángulo redondeado">
          <a:extLst>
            <a:ext uri="{FF2B5EF4-FFF2-40B4-BE49-F238E27FC236}">
              <a16:creationId xmlns:a16="http://schemas.microsoft.com/office/drawing/2014/main" id="{90317AA5-995E-4673-AFEE-3DC0419D5366}"/>
            </a:ext>
          </a:extLst>
        </xdr:cNvPr>
        <xdr:cNvSpPr/>
      </xdr:nvSpPr>
      <xdr:spPr>
        <a:xfrm>
          <a:off x="584200" y="5687483"/>
          <a:ext cx="17609608"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19050</xdr:colOff>
      <xdr:row>4</xdr:row>
      <xdr:rowOff>466725</xdr:rowOff>
    </xdr:from>
    <xdr:to>
      <xdr:col>18</xdr:col>
      <xdr:colOff>19050</xdr:colOff>
      <xdr:row>21</xdr:row>
      <xdr:rowOff>142875</xdr:rowOff>
    </xdr:to>
    <xdr:graphicFrame macro="">
      <xdr:nvGraphicFramePr>
        <xdr:cNvPr id="5" name="Gráfico 4">
          <a:extLst>
            <a:ext uri="{FF2B5EF4-FFF2-40B4-BE49-F238E27FC236}">
              <a16:creationId xmlns:a16="http://schemas.microsoft.com/office/drawing/2014/main" id="{93E9B96A-C38C-4C4D-893F-C1CDE316B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876299</xdr:colOff>
      <xdr:row>51</xdr:row>
      <xdr:rowOff>104775</xdr:rowOff>
    </xdr:from>
    <xdr:to>
      <xdr:col>17</xdr:col>
      <xdr:colOff>857249</xdr:colOff>
      <xdr:row>67</xdr:row>
      <xdr:rowOff>171451</xdr:rowOff>
    </xdr:to>
    <xdr:graphicFrame macro="">
      <xdr:nvGraphicFramePr>
        <xdr:cNvPr id="6" name="Gráfico 5">
          <a:extLst>
            <a:ext uri="{FF2B5EF4-FFF2-40B4-BE49-F238E27FC236}">
              <a16:creationId xmlns:a16="http://schemas.microsoft.com/office/drawing/2014/main" id="{2D6FF6D1-F7FF-4A6C-B67E-EC867C078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18</xdr:col>
      <xdr:colOff>0</xdr:colOff>
      <xdr:row>49</xdr:row>
      <xdr:rowOff>9525</xdr:rowOff>
    </xdr:to>
    <xdr:sp macro="" textlink="">
      <xdr:nvSpPr>
        <xdr:cNvPr id="7" name="2 Rectángulo redondeado">
          <a:extLst>
            <a:ext uri="{FF2B5EF4-FFF2-40B4-BE49-F238E27FC236}">
              <a16:creationId xmlns:a16="http://schemas.microsoft.com/office/drawing/2014/main" id="{75E056BA-0DF6-40D7-BB84-3F97D85165A9}"/>
            </a:ext>
          </a:extLst>
        </xdr:cNvPr>
        <xdr:cNvSpPr/>
      </xdr:nvSpPr>
      <xdr:spPr>
        <a:xfrm>
          <a:off x="581024" y="11182350"/>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naturales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95250</xdr:colOff>
      <xdr:row>1</xdr:row>
      <xdr:rowOff>0</xdr:rowOff>
    </xdr:from>
    <xdr:to>
      <xdr:col>19</xdr:col>
      <xdr:colOff>76200</xdr:colOff>
      <xdr:row>1</xdr:row>
      <xdr:rowOff>285749</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E0AC3FAD-1DC6-4BC4-9045-136B6F806645}"/>
            </a:ext>
          </a:extLst>
        </xdr:cNvPr>
        <xdr:cNvSpPr/>
      </xdr:nvSpPr>
      <xdr:spPr>
        <a:xfrm flipH="1">
          <a:off x="15144750" y="161925"/>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571498</xdr:colOff>
      <xdr:row>0</xdr:row>
      <xdr:rowOff>180975</xdr:rowOff>
    </xdr:from>
    <xdr:to>
      <xdr:col>18</xdr:col>
      <xdr:colOff>28575</xdr:colOff>
      <xdr:row>1</xdr:row>
      <xdr:rowOff>409575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571498" y="180975"/>
          <a:ext cx="14668502"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18</xdr:col>
      <xdr:colOff>76200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469707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495300</xdr:colOff>
      <xdr:row>24</xdr:row>
      <xdr:rowOff>19050</xdr:rowOff>
    </xdr:from>
    <xdr:to>
      <xdr:col>18</xdr:col>
      <xdr:colOff>47625</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495300" y="6200775"/>
          <a:ext cx="1475422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28575</xdr:colOff>
      <xdr:row>5</xdr:row>
      <xdr:rowOff>9525</xdr:rowOff>
    </xdr:from>
    <xdr:to>
      <xdr:col>18</xdr:col>
      <xdr:colOff>38100</xdr:colOff>
      <xdr:row>20</xdr:row>
      <xdr:rowOff>190500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52</xdr:row>
      <xdr:rowOff>466724</xdr:rowOff>
    </xdr:from>
    <xdr:to>
      <xdr:col>18</xdr:col>
      <xdr:colOff>38099</xdr:colOff>
      <xdr:row>68</xdr:row>
      <xdr:rowOff>190500</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18</xdr:col>
      <xdr:colOff>66675</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3" y="11906250"/>
          <a:ext cx="146875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96F9C63E-D3B2-44A3-B826-5C061C3E5D50}"/>
            </a:ext>
          </a:extLst>
        </xdr:cNvPr>
        <xdr:cNvSpPr/>
      </xdr:nvSpPr>
      <xdr:spPr>
        <a:xfrm flipH="1">
          <a:off x="15211425"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19050</xdr:colOff>
      <xdr:row>4</xdr:row>
      <xdr:rowOff>381000</xdr:rowOff>
    </xdr:from>
    <xdr:to>
      <xdr:col>17</xdr:col>
      <xdr:colOff>838200</xdr:colOff>
      <xdr:row>20</xdr:row>
      <xdr:rowOff>171451</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876299</xdr:colOff>
      <xdr:row>51</xdr:row>
      <xdr:rowOff>476250</xdr:rowOff>
    </xdr:from>
    <xdr:to>
      <xdr:col>18</xdr:col>
      <xdr:colOff>9526</xdr:colOff>
      <xdr:row>67</xdr:row>
      <xdr:rowOff>142876</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18</xdr:col>
      <xdr:colOff>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4430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1</xdr:row>
      <xdr:rowOff>0</xdr:rowOff>
    </xdr:from>
    <xdr:to>
      <xdr:col>18</xdr:col>
      <xdr:colOff>66675</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1" y="161925"/>
          <a:ext cx="122681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1</xdr:colOff>
      <xdr:row>1</xdr:row>
      <xdr:rowOff>485775</xdr:rowOff>
    </xdr:from>
    <xdr:to>
      <xdr:col>18</xdr:col>
      <xdr:colOff>47625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1" y="647700"/>
          <a:ext cx="1224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200025</xdr:rowOff>
    </xdr:from>
    <xdr:to>
      <xdr:col>18</xdr:col>
      <xdr:colOff>19050</xdr:colOff>
      <xdr:row>25</xdr:row>
      <xdr:rowOff>38100</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57875"/>
          <a:ext cx="13582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876299</xdr:colOff>
      <xdr:row>4</xdr:row>
      <xdr:rowOff>476248</xdr:rowOff>
    </xdr:from>
    <xdr:to>
      <xdr:col>17</xdr:col>
      <xdr:colOff>847725</xdr:colOff>
      <xdr:row>21</xdr:row>
      <xdr:rowOff>9525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51</xdr:row>
      <xdr:rowOff>9526</xdr:rowOff>
    </xdr:from>
    <xdr:to>
      <xdr:col>17</xdr:col>
      <xdr:colOff>781050</xdr:colOff>
      <xdr:row>67</xdr:row>
      <xdr:rowOff>38100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666749</xdr:colOff>
      <xdr:row>46</xdr:row>
      <xdr:rowOff>133350</xdr:rowOff>
    </xdr:from>
    <xdr:to>
      <xdr:col>17</xdr:col>
      <xdr:colOff>857250</xdr:colOff>
      <xdr:row>48</xdr:row>
      <xdr:rowOff>142875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9" y="10877550"/>
          <a:ext cx="14458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57150</xdr:colOff>
      <xdr:row>1</xdr:row>
      <xdr:rowOff>0</xdr:rowOff>
    </xdr:from>
    <xdr:to>
      <xdr:col>19</xdr:col>
      <xdr:colOff>266700</xdr:colOff>
      <xdr:row>1</xdr:row>
      <xdr:rowOff>333375</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09AE96F3-8FFA-4B82-8107-0519D94D2072}"/>
            </a:ext>
          </a:extLst>
        </xdr:cNvPr>
        <xdr:cNvSpPr/>
      </xdr:nvSpPr>
      <xdr:spPr>
        <a:xfrm flipH="1">
          <a:off x="15201900" y="161925"/>
          <a:ext cx="1085850" cy="333375"/>
        </a:xfrm>
        <a:prstGeom prst="homePlate">
          <a:avLst>
            <a:gd name="adj" fmla="val 4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47625</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37064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47625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37160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200025</xdr:rowOff>
    </xdr:from>
    <xdr:to>
      <xdr:col>18</xdr:col>
      <xdr:colOff>57149</xdr:colOff>
      <xdr:row>25</xdr:row>
      <xdr:rowOff>38100</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49" y="5915025"/>
          <a:ext cx="13687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857251</xdr:colOff>
      <xdr:row>5</xdr:row>
      <xdr:rowOff>9525</xdr:rowOff>
    </xdr:from>
    <xdr:to>
      <xdr:col>17</xdr:col>
      <xdr:colOff>828676</xdr:colOff>
      <xdr:row>20</xdr:row>
      <xdr:rowOff>200025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876299</xdr:colOff>
      <xdr:row>51</xdr:row>
      <xdr:rowOff>19050</xdr:rowOff>
    </xdr:from>
    <xdr:to>
      <xdr:col>17</xdr:col>
      <xdr:colOff>857250</xdr:colOff>
      <xdr:row>67</xdr:row>
      <xdr:rowOff>19050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676274</xdr:colOff>
      <xdr:row>47</xdr:row>
      <xdr:rowOff>0</xdr:rowOff>
    </xdr:from>
    <xdr:to>
      <xdr:col>18</xdr:col>
      <xdr:colOff>9524</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36683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78"/>
      <c r="B5" s="79"/>
      <c r="C5" s="79"/>
      <c r="D5" s="2"/>
      <c r="E5" s="2"/>
      <c r="F5" s="7"/>
      <c r="G5" s="7"/>
      <c r="H5" s="7"/>
      <c r="I5" s="2"/>
      <c r="J5" s="2"/>
      <c r="K5" s="2"/>
    </row>
    <row r="6" spans="1:16" ht="14.25" customHeight="1" x14ac:dyDescent="0.2">
      <c r="A6" s="80"/>
      <c r="B6" s="80"/>
      <c r="C6" s="80"/>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58"/>
      <c r="B9" s="58"/>
      <c r="C9" s="58"/>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77" t="s">
        <v>29</v>
      </c>
      <c r="C16" s="77"/>
      <c r="D16" s="77"/>
      <c r="E16" s="77"/>
      <c r="F16" s="77"/>
      <c r="G16" s="77"/>
      <c r="H16" s="77"/>
      <c r="I16" s="77"/>
      <c r="J16" s="77"/>
      <c r="K16" s="77"/>
      <c r="L16" s="77"/>
      <c r="M16" s="77"/>
      <c r="N16" s="77"/>
      <c r="O16" s="77"/>
      <c r="P16" s="77"/>
    </row>
    <row r="17" spans="1:16" ht="20.100000000000001" customHeight="1" x14ac:dyDescent="0.2">
      <c r="A17" s="2"/>
      <c r="B17" s="77" t="s">
        <v>127</v>
      </c>
      <c r="C17" s="77"/>
      <c r="D17" s="77"/>
      <c r="E17" s="77"/>
      <c r="F17" s="77"/>
      <c r="G17" s="77"/>
      <c r="H17" s="77"/>
      <c r="I17" s="77"/>
      <c r="J17" s="77"/>
      <c r="K17" s="77"/>
      <c r="L17" s="77"/>
      <c r="M17" s="77"/>
      <c r="N17" s="77"/>
      <c r="O17" s="77"/>
      <c r="P17" s="77"/>
    </row>
    <row r="18" spans="1:16" ht="20.100000000000001" customHeight="1" x14ac:dyDescent="0.2">
      <c r="A18" s="2"/>
      <c r="B18" s="77" t="s">
        <v>129</v>
      </c>
      <c r="C18" s="77"/>
      <c r="D18" s="77"/>
      <c r="E18" s="77"/>
      <c r="F18" s="77"/>
      <c r="G18" s="77"/>
      <c r="H18" s="77"/>
      <c r="I18" s="77"/>
      <c r="J18" s="77"/>
      <c r="K18" s="77"/>
      <c r="L18" s="77"/>
      <c r="M18" s="77"/>
      <c r="N18" s="77"/>
      <c r="O18" s="77"/>
      <c r="P18" s="77"/>
    </row>
    <row r="19" spans="1:16" ht="20.100000000000001" customHeight="1" x14ac:dyDescent="0.2">
      <c r="A19" s="2"/>
      <c r="B19" s="77" t="s">
        <v>128</v>
      </c>
      <c r="C19" s="77"/>
      <c r="D19" s="77"/>
      <c r="E19" s="77"/>
      <c r="F19" s="77"/>
      <c r="G19" s="77"/>
      <c r="H19" s="77"/>
      <c r="I19" s="77"/>
      <c r="J19" s="77"/>
      <c r="K19" s="77"/>
      <c r="L19" s="77"/>
      <c r="M19" s="77"/>
      <c r="N19" s="77"/>
      <c r="O19" s="77"/>
      <c r="P19" s="77"/>
    </row>
    <row r="20" spans="1:16" ht="20.100000000000001" customHeight="1" x14ac:dyDescent="0.2">
      <c r="A20" s="2"/>
      <c r="B20" s="77" t="s">
        <v>55</v>
      </c>
      <c r="C20" s="77"/>
      <c r="D20" s="77"/>
      <c r="E20" s="77"/>
      <c r="F20" s="77"/>
      <c r="G20" s="77"/>
      <c r="H20" s="77"/>
      <c r="I20" s="77"/>
      <c r="J20" s="77"/>
      <c r="K20" s="77"/>
      <c r="L20" s="77"/>
      <c r="M20" s="77"/>
      <c r="N20" s="77"/>
      <c r="O20" s="77"/>
      <c r="P20" s="77"/>
    </row>
    <row r="21" spans="1:16" ht="20.100000000000001" customHeight="1" x14ac:dyDescent="0.2">
      <c r="A21" s="2"/>
      <c r="B21" s="77" t="s">
        <v>5</v>
      </c>
      <c r="C21" s="77"/>
      <c r="D21" s="77"/>
      <c r="E21" s="77"/>
      <c r="F21" s="77"/>
      <c r="G21" s="77"/>
      <c r="H21" s="77"/>
      <c r="I21" s="77"/>
      <c r="J21" s="77"/>
      <c r="K21" s="77"/>
      <c r="L21" s="77"/>
      <c r="M21" s="77"/>
      <c r="N21" s="77"/>
      <c r="O21" s="77"/>
      <c r="P21" s="77"/>
    </row>
    <row r="22" spans="1:16" ht="20.100000000000001" customHeight="1" x14ac:dyDescent="0.2">
      <c r="A22" s="2"/>
      <c r="B22" s="77" t="s">
        <v>6</v>
      </c>
      <c r="C22" s="77"/>
      <c r="D22" s="77"/>
      <c r="E22" s="77"/>
      <c r="F22" s="77"/>
      <c r="G22" s="77"/>
      <c r="H22" s="77"/>
      <c r="I22" s="77"/>
      <c r="J22" s="77"/>
      <c r="K22" s="77"/>
      <c r="L22" s="77"/>
      <c r="M22" s="77"/>
      <c r="N22" s="77"/>
      <c r="O22" s="77"/>
      <c r="P22" s="77"/>
    </row>
    <row r="23" spans="1:16" ht="20.100000000000001" customHeight="1" x14ac:dyDescent="0.2">
      <c r="A23" s="2"/>
      <c r="B23" s="77" t="s">
        <v>4</v>
      </c>
      <c r="C23" s="77"/>
      <c r="D23" s="77"/>
      <c r="E23" s="77"/>
      <c r="F23" s="77"/>
      <c r="G23" s="77"/>
      <c r="H23" s="77"/>
      <c r="I23" s="77"/>
      <c r="J23" s="77"/>
      <c r="K23" s="77"/>
      <c r="L23" s="77"/>
      <c r="M23" s="77"/>
      <c r="N23" s="77"/>
      <c r="O23" s="77"/>
      <c r="P23" s="77"/>
    </row>
    <row r="24" spans="1:16" ht="20.100000000000001" customHeight="1" x14ac:dyDescent="0.2">
      <c r="A24" s="2"/>
      <c r="B24" s="77" t="s">
        <v>17</v>
      </c>
      <c r="C24" s="77"/>
      <c r="D24" s="77"/>
      <c r="E24" s="77"/>
      <c r="F24" s="77"/>
      <c r="G24" s="77"/>
      <c r="H24" s="77"/>
      <c r="I24" s="77"/>
      <c r="J24" s="77"/>
      <c r="K24" s="77"/>
      <c r="L24" s="77"/>
      <c r="M24" s="77"/>
      <c r="N24" s="77"/>
      <c r="O24" s="77"/>
      <c r="P24" s="77"/>
    </row>
    <row r="25" spans="1:16" ht="20.100000000000001" customHeight="1" x14ac:dyDescent="0.2">
      <c r="A25" s="2"/>
      <c r="B25" s="77" t="s">
        <v>33</v>
      </c>
      <c r="C25" s="77"/>
      <c r="D25" s="77"/>
      <c r="E25" s="77"/>
      <c r="F25" s="77"/>
      <c r="G25" s="77"/>
      <c r="H25" s="77"/>
      <c r="I25" s="77"/>
      <c r="J25" s="77"/>
      <c r="K25" s="77"/>
      <c r="L25" s="77"/>
      <c r="M25" s="77"/>
      <c r="N25" s="77"/>
      <c r="O25" s="77"/>
      <c r="P25" s="77"/>
    </row>
    <row r="26" spans="1:16" ht="20.100000000000001" customHeight="1" x14ac:dyDescent="0.2">
      <c r="A26" s="2"/>
      <c r="B26" s="77" t="s">
        <v>38</v>
      </c>
      <c r="C26" s="77"/>
      <c r="D26" s="77"/>
      <c r="E26" s="77"/>
      <c r="F26" s="77"/>
      <c r="G26" s="77"/>
      <c r="H26" s="77"/>
      <c r="I26" s="77"/>
      <c r="J26" s="77"/>
      <c r="K26" s="77"/>
      <c r="L26" s="77"/>
      <c r="M26" s="77"/>
      <c r="N26" s="77"/>
      <c r="O26" s="77"/>
      <c r="P26" s="77"/>
    </row>
    <row r="27" spans="1:16" ht="20.100000000000001" customHeight="1" x14ac:dyDescent="0.2">
      <c r="A27" s="2"/>
      <c r="B27" s="77" t="s">
        <v>49</v>
      </c>
      <c r="C27" s="77"/>
      <c r="D27" s="77"/>
      <c r="E27" s="77"/>
      <c r="F27" s="77"/>
      <c r="G27" s="77"/>
      <c r="H27" s="77"/>
      <c r="I27" s="77"/>
      <c r="J27" s="77"/>
      <c r="K27" s="77"/>
      <c r="L27" s="77"/>
      <c r="M27" s="77"/>
      <c r="N27" s="77"/>
      <c r="O27" s="77"/>
      <c r="P27" s="77"/>
    </row>
    <row r="28" spans="1:16" ht="20.100000000000001" customHeight="1" x14ac:dyDescent="0.2">
      <c r="B28" s="77" t="s">
        <v>48</v>
      </c>
      <c r="C28" s="77"/>
      <c r="D28" s="77"/>
      <c r="E28" s="77"/>
      <c r="F28" s="77"/>
      <c r="G28" s="77"/>
      <c r="H28" s="77"/>
      <c r="I28" s="77"/>
      <c r="J28" s="77"/>
      <c r="K28" s="77"/>
      <c r="L28" s="77"/>
      <c r="M28" s="77"/>
      <c r="N28" s="77"/>
      <c r="O28" s="77"/>
      <c r="P28" s="77"/>
    </row>
    <row r="29" spans="1:16" ht="20.100000000000001" customHeight="1" x14ac:dyDescent="0.2">
      <c r="B29" s="77" t="s">
        <v>50</v>
      </c>
      <c r="C29" s="77"/>
      <c r="D29" s="77"/>
      <c r="E29" s="77"/>
      <c r="F29" s="77"/>
      <c r="G29" s="77"/>
      <c r="H29" s="77"/>
      <c r="I29" s="77"/>
      <c r="J29" s="77"/>
      <c r="K29" s="77"/>
      <c r="L29" s="77"/>
      <c r="M29" s="77"/>
      <c r="N29" s="77"/>
      <c r="O29" s="77"/>
      <c r="P29" s="77"/>
    </row>
    <row r="30" spans="1:16" ht="20.100000000000001" customHeight="1" x14ac:dyDescent="0.2">
      <c r="B30" s="77" t="s">
        <v>51</v>
      </c>
      <c r="C30" s="77"/>
      <c r="D30" s="77"/>
      <c r="E30" s="77"/>
      <c r="F30" s="77"/>
      <c r="G30" s="77"/>
      <c r="H30" s="77"/>
      <c r="I30" s="77"/>
      <c r="J30" s="77"/>
      <c r="K30" s="77"/>
      <c r="L30" s="77"/>
      <c r="M30" s="77"/>
      <c r="N30" s="77"/>
      <c r="O30" s="77"/>
      <c r="P30" s="77"/>
    </row>
    <row r="31" spans="1:16" ht="20.100000000000001" customHeight="1" x14ac:dyDescent="0.2">
      <c r="B31" s="77" t="s">
        <v>45</v>
      </c>
      <c r="C31" s="77"/>
      <c r="D31" s="77"/>
      <c r="E31" s="77"/>
      <c r="F31" s="77"/>
      <c r="G31" s="77"/>
      <c r="H31" s="77"/>
      <c r="I31" s="77"/>
      <c r="J31" s="77"/>
      <c r="K31" s="77"/>
      <c r="L31" s="77"/>
      <c r="M31" s="77"/>
      <c r="N31" s="77"/>
      <c r="O31" s="77"/>
      <c r="P31" s="77"/>
    </row>
    <row r="32" spans="1:16" ht="20.100000000000001" customHeight="1" x14ac:dyDescent="0.2">
      <c r="B32" s="77" t="s">
        <v>53</v>
      </c>
      <c r="C32" s="77"/>
      <c r="D32" s="77"/>
      <c r="E32" s="77"/>
      <c r="F32" s="77"/>
      <c r="G32" s="77"/>
      <c r="H32" s="77"/>
      <c r="I32" s="77"/>
      <c r="J32" s="77"/>
      <c r="K32" s="77"/>
      <c r="L32" s="77"/>
      <c r="M32" s="77"/>
      <c r="N32" s="77"/>
      <c r="O32" s="77"/>
      <c r="P32" s="77"/>
    </row>
    <row r="33" spans="2:16" ht="14.25" customHeight="1" x14ac:dyDescent="0.2">
      <c r="B33" s="66" t="s">
        <v>116</v>
      </c>
      <c r="C33" s="17"/>
      <c r="D33" s="17"/>
      <c r="E33" s="17"/>
      <c r="F33" s="17"/>
      <c r="G33" s="17"/>
      <c r="H33" s="17"/>
      <c r="I33" s="17"/>
      <c r="J33" s="17"/>
      <c r="K33" s="17"/>
      <c r="L33" s="17"/>
      <c r="M33" s="17"/>
      <c r="N33" s="17"/>
      <c r="O33" s="17"/>
      <c r="P33" s="17"/>
    </row>
    <row r="34" spans="2:16" ht="14.25" customHeight="1" x14ac:dyDescent="0.2">
      <c r="B34" s="17"/>
      <c r="C34" s="17"/>
      <c r="D34" s="17"/>
      <c r="E34" s="17"/>
      <c r="F34" s="17"/>
      <c r="G34" s="17"/>
      <c r="H34" s="17"/>
      <c r="I34" s="17"/>
      <c r="J34" s="17"/>
      <c r="K34" s="17"/>
      <c r="L34" s="17"/>
      <c r="M34" s="17"/>
      <c r="N34" s="17"/>
      <c r="O34" s="17"/>
      <c r="P34" s="17"/>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29:P29"/>
    <mergeCell ref="B30:P30"/>
    <mergeCell ref="B32:P32"/>
    <mergeCell ref="B18:P18"/>
    <mergeCell ref="B21:P21"/>
    <mergeCell ref="B31:P31"/>
    <mergeCell ref="B22:P22"/>
    <mergeCell ref="B23:P23"/>
    <mergeCell ref="B24:P24"/>
    <mergeCell ref="B25:P25"/>
    <mergeCell ref="B26:P26"/>
    <mergeCell ref="B27:P27"/>
    <mergeCell ref="B28:P28"/>
    <mergeCell ref="B20:P20"/>
    <mergeCell ref="B19:P19"/>
  </mergeCells>
  <phoneticPr fontId="0" type="noConversion"/>
  <hyperlinks>
    <hyperlink ref="B17"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6"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6:D16"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8:K18" location="'Concursos p.f. presentados TSJ '!A1" display="Concursos de personas naturales no empresarios presentados en juzgados de primera instancia por TSJ" xr:uid="{00000000-0004-0000-0000-000019000000}"/>
    <hyperlink ref="B32:P32" location="'Verb. pos.ocupación'!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7:P17" location="'Concursos pers.juridi.TSJ'!A1" display="Concursos personas jurídicas presentados en  Juzgados de lo Mercantil por TSJ" xr:uid="{00000000-0004-0000-0000-00001D000000}"/>
    <hyperlink ref="B18:P18" location="'Concursos pers.nat.no empr TSJ'!A1" display="Concursos de personas naturales no empresarios presentados en Juzgados de Primera Instancia  y Mercantil por TSJ" xr:uid="{2EB07586-F1C9-4F49-823B-00C65428F711}"/>
    <hyperlink ref="B33" location="Provincias!A1" display="Datos provinciales" xr:uid="{02088351-E982-4EA2-9B8D-148401F624BA}"/>
    <hyperlink ref="B19:K19" location="'Concursos p.f. presentados TSJ '!A1" display="Concursos de personas naturales no empresarios presentados en juzgados de primera instancia por TSJ" xr:uid="{495EFB7E-8E7F-4D86-BE5C-DA8E27A1E73C}"/>
    <hyperlink ref="B19:P19" location="'Concursos pers.nat.no empr TSJ'!A1" display="Concursos de personas naturales empresarios presentados en Juzgados de lo Mercantil por TSJ" xr:uid="{5EBC4B7F-CA51-42A3-8FCF-62B4E37FECC3}"/>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RowHeight="12.75" x14ac:dyDescent="0.2"/>
  <cols>
    <col min="1" max="1" width="8.7109375" style="12" customWidth="1"/>
    <col min="2" max="2" width="32.85546875" style="12" bestFit="1" customWidth="1"/>
    <col min="3" max="3" width="13.140625" style="12" customWidth="1"/>
    <col min="4" max="4" width="13.7109375" style="12" customWidth="1"/>
    <col min="5" max="12" width="13.140625" style="12" customWidth="1"/>
    <col min="13" max="13" width="12.7109375" style="12" customWidth="1"/>
    <col min="14" max="14" width="13.140625" style="12" hidden="1" customWidth="1"/>
    <col min="15" max="15" width="0.140625" style="12" customWidth="1"/>
    <col min="16" max="16" width="13.140625" style="12" hidden="1" customWidth="1"/>
    <col min="17" max="23" width="13.140625" style="12" customWidth="1"/>
    <col min="24" max="59" width="12.28515625" style="12" customWidth="1"/>
    <col min="60" max="16384" width="11.42578125" style="12"/>
  </cols>
  <sheetData>
    <row r="2" spans="1:6" ht="40.5" customHeight="1" x14ac:dyDescent="0.2">
      <c r="B2" s="10"/>
      <c r="C2" s="47"/>
      <c r="D2" s="47"/>
      <c r="E2" s="14"/>
      <c r="F2" s="15"/>
    </row>
    <row r="3" spans="1:6" ht="27.95" customHeight="1" x14ac:dyDescent="0.2">
      <c r="B3" s="10"/>
      <c r="C3" s="10"/>
      <c r="D3" s="10"/>
      <c r="E3" s="48"/>
      <c r="F3" s="48"/>
    </row>
    <row r="5" spans="1:6" ht="39" customHeight="1" x14ac:dyDescent="0.2">
      <c r="C5" s="19">
        <v>2022</v>
      </c>
      <c r="D5" s="19">
        <v>2023</v>
      </c>
    </row>
    <row r="6" spans="1:6" ht="17.100000000000001" customHeight="1" thickBot="1" x14ac:dyDescent="0.25">
      <c r="A6" s="49"/>
      <c r="B6" s="34" t="s">
        <v>24</v>
      </c>
      <c r="C6" s="21">
        <v>169678</v>
      </c>
      <c r="D6" s="21">
        <v>202488</v>
      </c>
    </row>
    <row r="7" spans="1:6" ht="17.100000000000001" customHeight="1" thickBot="1" x14ac:dyDescent="0.25">
      <c r="A7" s="49"/>
      <c r="B7" s="34" t="s">
        <v>25</v>
      </c>
      <c r="C7" s="21">
        <v>23400</v>
      </c>
      <c r="D7" s="21">
        <v>25087</v>
      </c>
    </row>
    <row r="8" spans="1:6" ht="17.100000000000001" customHeight="1" thickBot="1" x14ac:dyDescent="0.25">
      <c r="A8" s="49"/>
      <c r="B8" s="34" t="s">
        <v>56</v>
      </c>
      <c r="C8" s="21">
        <v>19004</v>
      </c>
      <c r="D8" s="21">
        <v>19586</v>
      </c>
    </row>
    <row r="9" spans="1:6" ht="17.100000000000001" customHeight="1" thickBot="1" x14ac:dyDescent="0.25">
      <c r="A9" s="49"/>
      <c r="B9" s="34" t="s">
        <v>19</v>
      </c>
      <c r="C9" s="21">
        <v>26334</v>
      </c>
      <c r="D9" s="21">
        <v>27857</v>
      </c>
    </row>
    <row r="10" spans="1:6" ht="17.100000000000001" customHeight="1" thickBot="1" x14ac:dyDescent="0.25">
      <c r="A10" s="49"/>
      <c r="B10" s="34" t="s">
        <v>0</v>
      </c>
      <c r="C10" s="21">
        <v>65650</v>
      </c>
      <c r="D10" s="21">
        <v>74035</v>
      </c>
    </row>
    <row r="11" spans="1:6" ht="17.100000000000001" customHeight="1" thickBot="1" x14ac:dyDescent="0.25">
      <c r="A11" s="49"/>
      <c r="B11" s="34" t="s">
        <v>1</v>
      </c>
      <c r="C11" s="21">
        <v>10388</v>
      </c>
      <c r="D11" s="21">
        <v>9882</v>
      </c>
    </row>
    <row r="12" spans="1:6" ht="17.100000000000001" customHeight="1" thickBot="1" x14ac:dyDescent="0.25">
      <c r="A12" s="49"/>
      <c r="B12" s="34" t="s">
        <v>26</v>
      </c>
      <c r="C12" s="21">
        <v>38592</v>
      </c>
      <c r="D12" s="21">
        <v>42964</v>
      </c>
    </row>
    <row r="13" spans="1:6" ht="17.100000000000001" customHeight="1" thickBot="1" x14ac:dyDescent="0.25">
      <c r="A13" s="49"/>
      <c r="B13" s="34" t="s">
        <v>21</v>
      </c>
      <c r="C13" s="21">
        <v>39103</v>
      </c>
      <c r="D13" s="21">
        <v>46615</v>
      </c>
    </row>
    <row r="14" spans="1:6" ht="17.100000000000001" customHeight="1" thickBot="1" x14ac:dyDescent="0.25">
      <c r="A14" s="49"/>
      <c r="B14" s="34" t="s">
        <v>12</v>
      </c>
      <c r="C14" s="21">
        <v>165127</v>
      </c>
      <c r="D14" s="21">
        <v>173870</v>
      </c>
    </row>
    <row r="15" spans="1:6" ht="17.100000000000001" customHeight="1" thickBot="1" x14ac:dyDescent="0.25">
      <c r="A15" s="49"/>
      <c r="B15" s="34" t="s">
        <v>20</v>
      </c>
      <c r="C15" s="21">
        <v>110314</v>
      </c>
      <c r="D15" s="21">
        <v>121657</v>
      </c>
    </row>
    <row r="16" spans="1:6" ht="17.100000000000001" customHeight="1" thickBot="1" x14ac:dyDescent="0.25">
      <c r="A16" s="49"/>
      <c r="B16" s="34" t="s">
        <v>8</v>
      </c>
      <c r="C16" s="21">
        <v>17595</v>
      </c>
      <c r="D16" s="21">
        <v>19761</v>
      </c>
    </row>
    <row r="17" spans="1:18" ht="17.100000000000001" customHeight="1" thickBot="1" x14ac:dyDescent="0.25">
      <c r="A17" s="49"/>
      <c r="B17" s="34" t="s">
        <v>2</v>
      </c>
      <c r="C17" s="21">
        <v>45308</v>
      </c>
      <c r="D17" s="21">
        <v>51566</v>
      </c>
    </row>
    <row r="18" spans="1:18" ht="17.100000000000001" customHeight="1" thickBot="1" x14ac:dyDescent="0.25">
      <c r="A18" s="49"/>
      <c r="B18" s="34" t="s">
        <v>57</v>
      </c>
      <c r="C18" s="21">
        <v>156171</v>
      </c>
      <c r="D18" s="21">
        <v>175067</v>
      </c>
    </row>
    <row r="19" spans="1:18" ht="17.100000000000001" customHeight="1" thickBot="1" x14ac:dyDescent="0.25">
      <c r="A19" s="49"/>
      <c r="B19" s="34" t="s">
        <v>58</v>
      </c>
      <c r="C19" s="21">
        <v>32859</v>
      </c>
      <c r="D19" s="21">
        <v>35504</v>
      </c>
    </row>
    <row r="20" spans="1:18" ht="17.100000000000001" customHeight="1" thickBot="1" x14ac:dyDescent="0.25">
      <c r="A20" s="49"/>
      <c r="B20" s="34" t="s">
        <v>59</v>
      </c>
      <c r="C20" s="21">
        <v>8562</v>
      </c>
      <c r="D20" s="21">
        <v>8924</v>
      </c>
    </row>
    <row r="21" spans="1:18" ht="17.100000000000001" customHeight="1" thickBot="1" x14ac:dyDescent="0.25">
      <c r="A21" s="49"/>
      <c r="B21" s="34" t="s">
        <v>23</v>
      </c>
      <c r="C21" s="21">
        <v>22808</v>
      </c>
      <c r="D21" s="21">
        <v>23145</v>
      </c>
    </row>
    <row r="22" spans="1:18" ht="17.100000000000001" customHeight="1" thickBot="1" x14ac:dyDescent="0.25">
      <c r="A22" s="49"/>
      <c r="B22" s="34" t="s">
        <v>3</v>
      </c>
      <c r="C22" s="21">
        <v>5064</v>
      </c>
      <c r="D22" s="21">
        <v>5664</v>
      </c>
    </row>
    <row r="23" spans="1:18" ht="17.100000000000001" customHeight="1" thickBot="1" x14ac:dyDescent="0.25">
      <c r="B23" s="35" t="s">
        <v>9</v>
      </c>
      <c r="C23" s="36">
        <v>955957</v>
      </c>
      <c r="D23" s="36">
        <f>SUM(D6:D22)</f>
        <v>1063672</v>
      </c>
    </row>
    <row r="24" spans="1:18" x14ac:dyDescent="0.2">
      <c r="C24" s="16"/>
      <c r="G24" s="16"/>
    </row>
    <row r="25" spans="1:18" ht="19.5" customHeight="1" x14ac:dyDescent="0.2">
      <c r="B25" s="81"/>
      <c r="C25" s="81"/>
      <c r="D25" s="81"/>
      <c r="E25" s="81"/>
      <c r="F25" s="82"/>
      <c r="G25" s="82"/>
      <c r="H25" s="82"/>
      <c r="I25" s="82"/>
      <c r="J25" s="82"/>
      <c r="K25" s="82"/>
      <c r="L25" s="82"/>
      <c r="M25" s="82"/>
      <c r="N25" s="82"/>
      <c r="O25" s="82"/>
      <c r="P25" s="82"/>
      <c r="Q25" s="82"/>
      <c r="R25" s="82"/>
    </row>
    <row r="26" spans="1:18" ht="24" customHeight="1" x14ac:dyDescent="0.2"/>
    <row r="28" spans="1:18" ht="34.5" customHeight="1" x14ac:dyDescent="0.2">
      <c r="C28" s="20" t="s">
        <v>132</v>
      </c>
    </row>
    <row r="29" spans="1:18" ht="17.100000000000001" customHeight="1" thickBot="1" x14ac:dyDescent="0.25">
      <c r="B29" s="34" t="s">
        <v>24</v>
      </c>
      <c r="C29" s="18">
        <f>+(D6-C6)/C6</f>
        <v>0.19336625844246161</v>
      </c>
    </row>
    <row r="30" spans="1:18" ht="17.100000000000001" customHeight="1" thickBot="1" x14ac:dyDescent="0.25">
      <c r="B30" s="34" t="s">
        <v>25</v>
      </c>
      <c r="C30" s="18">
        <f t="shared" ref="C30:C45" si="0">+(D7-C7)/C7</f>
        <v>7.2094017094017096E-2</v>
      </c>
    </row>
    <row r="31" spans="1:18" ht="17.100000000000001" customHeight="1" thickBot="1" x14ac:dyDescent="0.25">
      <c r="B31" s="34" t="s">
        <v>56</v>
      </c>
      <c r="C31" s="18">
        <f t="shared" si="0"/>
        <v>3.0625131551252367E-2</v>
      </c>
    </row>
    <row r="32" spans="1:18" ht="17.100000000000001" customHeight="1" thickBot="1" x14ac:dyDescent="0.25">
      <c r="B32" s="34" t="s">
        <v>19</v>
      </c>
      <c r="C32" s="18">
        <f t="shared" si="0"/>
        <v>5.7833978886610467E-2</v>
      </c>
    </row>
    <row r="33" spans="2:3" ht="17.100000000000001" customHeight="1" thickBot="1" x14ac:dyDescent="0.25">
      <c r="B33" s="34" t="s">
        <v>0</v>
      </c>
      <c r="C33" s="18">
        <f t="shared" si="0"/>
        <v>0.12772277227722773</v>
      </c>
    </row>
    <row r="34" spans="2:3" ht="17.100000000000001" customHeight="1" thickBot="1" x14ac:dyDescent="0.25">
      <c r="B34" s="34" t="s">
        <v>1</v>
      </c>
      <c r="C34" s="18">
        <f t="shared" si="0"/>
        <v>-4.8710050057758955E-2</v>
      </c>
    </row>
    <row r="35" spans="2:3" ht="17.100000000000001" customHeight="1" thickBot="1" x14ac:dyDescent="0.25">
      <c r="B35" s="34" t="s">
        <v>26</v>
      </c>
      <c r="C35" s="18">
        <f t="shared" si="0"/>
        <v>0.113287728026534</v>
      </c>
    </row>
    <row r="36" spans="2:3" ht="17.100000000000001" customHeight="1" thickBot="1" x14ac:dyDescent="0.25">
      <c r="B36" s="34" t="s">
        <v>21</v>
      </c>
      <c r="C36" s="18">
        <f t="shared" si="0"/>
        <v>0.19210802240237321</v>
      </c>
    </row>
    <row r="37" spans="2:3" ht="17.100000000000001" customHeight="1" thickBot="1" x14ac:dyDescent="0.25">
      <c r="B37" s="34" t="s">
        <v>12</v>
      </c>
      <c r="C37" s="18">
        <f t="shared" si="0"/>
        <v>5.2947125545792027E-2</v>
      </c>
    </row>
    <row r="38" spans="2:3" ht="17.100000000000001" customHeight="1" thickBot="1" x14ac:dyDescent="0.25">
      <c r="B38" s="34" t="s">
        <v>20</v>
      </c>
      <c r="C38" s="18">
        <f t="shared" si="0"/>
        <v>0.10282466414054427</v>
      </c>
    </row>
    <row r="39" spans="2:3" ht="17.100000000000001" customHeight="1" thickBot="1" x14ac:dyDescent="0.25">
      <c r="B39" s="34" t="s">
        <v>8</v>
      </c>
      <c r="C39" s="18">
        <f t="shared" si="0"/>
        <v>0.12310315430520034</v>
      </c>
    </row>
    <row r="40" spans="2:3" ht="17.100000000000001" customHeight="1" thickBot="1" x14ac:dyDescent="0.25">
      <c r="B40" s="34" t="s">
        <v>2</v>
      </c>
      <c r="C40" s="18">
        <f t="shared" si="0"/>
        <v>0.13812130308113357</v>
      </c>
    </row>
    <row r="41" spans="2:3" ht="17.100000000000001" customHeight="1" thickBot="1" x14ac:dyDescent="0.25">
      <c r="B41" s="34" t="s">
        <v>57</v>
      </c>
      <c r="C41" s="18">
        <f t="shared" si="0"/>
        <v>0.12099557536290348</v>
      </c>
    </row>
    <row r="42" spans="2:3" ht="17.100000000000001" customHeight="1" thickBot="1" x14ac:dyDescent="0.25">
      <c r="B42" s="34" t="s">
        <v>58</v>
      </c>
      <c r="C42" s="18">
        <f t="shared" si="0"/>
        <v>8.0495450257159373E-2</v>
      </c>
    </row>
    <row r="43" spans="2:3" ht="17.100000000000001" customHeight="1" thickBot="1" x14ac:dyDescent="0.25">
      <c r="B43" s="34" t="s">
        <v>59</v>
      </c>
      <c r="C43" s="18">
        <f t="shared" si="0"/>
        <v>4.2279841158607799E-2</v>
      </c>
    </row>
    <row r="44" spans="2:3" ht="17.100000000000001" customHeight="1" thickBot="1" x14ac:dyDescent="0.25">
      <c r="B44" s="34" t="s">
        <v>23</v>
      </c>
      <c r="C44" s="18">
        <f t="shared" si="0"/>
        <v>1.4775517362329007E-2</v>
      </c>
    </row>
    <row r="45" spans="2:3" ht="17.100000000000001" customHeight="1" thickBot="1" x14ac:dyDescent="0.25">
      <c r="B45" s="34" t="s">
        <v>3</v>
      </c>
      <c r="C45" s="18">
        <f t="shared" si="0"/>
        <v>0.11848341232227488</v>
      </c>
    </row>
    <row r="46" spans="2:3" ht="17.100000000000001" customHeight="1" thickBot="1" x14ac:dyDescent="0.25">
      <c r="B46" s="35" t="s">
        <v>9</v>
      </c>
      <c r="C46" s="43">
        <f>+(D23-C23)/C23</f>
        <v>0.11267766227978873</v>
      </c>
    </row>
    <row r="52" spans="2:16" ht="39" customHeight="1" x14ac:dyDescent="0.2">
      <c r="C52" s="19">
        <v>2022</v>
      </c>
      <c r="D52" s="19">
        <v>2023</v>
      </c>
      <c r="O52" s="12">
        <v>2022</v>
      </c>
      <c r="P52" s="12">
        <v>2023</v>
      </c>
    </row>
    <row r="53" spans="2:16" ht="15" thickBot="1" x14ac:dyDescent="0.25">
      <c r="B53" s="34" t="s">
        <v>24</v>
      </c>
      <c r="C53" s="68">
        <f>+C6/O53*100000</f>
        <v>1957.4148806352769</v>
      </c>
      <c r="D53" s="68">
        <f>+D6/P53*100000</f>
        <v>2315.4348947455264</v>
      </c>
      <c r="N53" s="12">
        <v>8635689</v>
      </c>
      <c r="O53" s="12">
        <v>8668474</v>
      </c>
      <c r="P53" s="12">
        <v>8745139</v>
      </c>
    </row>
    <row r="54" spans="2:16" ht="15" thickBot="1" x14ac:dyDescent="0.25">
      <c r="B54" s="34" t="s">
        <v>25</v>
      </c>
      <c r="C54" s="68">
        <f t="shared" ref="C54:C70" si="1">+C7/O54*100000</f>
        <v>1764.2867644564076</v>
      </c>
      <c r="D54" s="68">
        <f t="shared" ref="D54:D70" si="2">+D7/P54*100000</f>
        <v>1859.2217755801405</v>
      </c>
      <c r="N54" s="12">
        <v>1329391</v>
      </c>
      <c r="O54" s="12">
        <v>1326315</v>
      </c>
      <c r="P54" s="12">
        <v>1349328</v>
      </c>
    </row>
    <row r="55" spans="2:16" ht="15" thickBot="1" x14ac:dyDescent="0.25">
      <c r="B55" s="34" t="s">
        <v>56</v>
      </c>
      <c r="C55" s="68">
        <f t="shared" si="1"/>
        <v>1891.5362610805764</v>
      </c>
      <c r="D55" s="68">
        <f t="shared" si="2"/>
        <v>1945.748332265387</v>
      </c>
      <c r="N55" s="12">
        <v>1018784</v>
      </c>
      <c r="O55" s="12">
        <v>1004686</v>
      </c>
      <c r="P55" s="12">
        <v>1006605</v>
      </c>
    </row>
    <row r="56" spans="2:16" ht="15" thickBot="1" x14ac:dyDescent="0.25">
      <c r="B56" s="34" t="s">
        <v>19</v>
      </c>
      <c r="C56" s="68">
        <f t="shared" si="1"/>
        <v>2238.031579242584</v>
      </c>
      <c r="D56" s="68">
        <f t="shared" si="2"/>
        <v>2308.4776494415469</v>
      </c>
      <c r="N56" s="12">
        <v>1171543</v>
      </c>
      <c r="O56" s="12">
        <v>1176659</v>
      </c>
      <c r="P56" s="12">
        <v>1206726</v>
      </c>
    </row>
    <row r="57" spans="2:16" ht="15" thickBot="1" x14ac:dyDescent="0.25">
      <c r="B57" s="34" t="s">
        <v>0</v>
      </c>
      <c r="C57" s="68">
        <f t="shared" si="1"/>
        <v>3014.6470980175882</v>
      </c>
      <c r="D57" s="68">
        <f t="shared" si="2"/>
        <v>3345.6037857945939</v>
      </c>
      <c r="N57" s="12">
        <v>2175952</v>
      </c>
      <c r="O57" s="12">
        <v>2177701</v>
      </c>
      <c r="P57" s="12">
        <v>2212904</v>
      </c>
    </row>
    <row r="58" spans="2:16" ht="15" thickBot="1" x14ac:dyDescent="0.25">
      <c r="B58" s="34" t="s">
        <v>1</v>
      </c>
      <c r="C58" s="68">
        <f t="shared" si="1"/>
        <v>1774.5070908538066</v>
      </c>
      <c r="D58" s="68">
        <f t="shared" si="2"/>
        <v>1679.1016245588576</v>
      </c>
      <c r="N58" s="12">
        <v>582905</v>
      </c>
      <c r="O58" s="12">
        <v>585402</v>
      </c>
      <c r="P58" s="12">
        <v>588529</v>
      </c>
    </row>
    <row r="59" spans="2:16" ht="15" thickBot="1" x14ac:dyDescent="0.25">
      <c r="B59" s="34" t="s">
        <v>27</v>
      </c>
      <c r="C59" s="68">
        <f t="shared" si="1"/>
        <v>1626.542585474408</v>
      </c>
      <c r="D59" s="68">
        <f t="shared" si="2"/>
        <v>1803.2696749422157</v>
      </c>
      <c r="N59" s="12">
        <v>2394918</v>
      </c>
      <c r="O59" s="12">
        <v>2372640</v>
      </c>
      <c r="P59" s="12">
        <v>2382561</v>
      </c>
    </row>
    <row r="60" spans="2:16" ht="15" thickBot="1" x14ac:dyDescent="0.25">
      <c r="B60" s="34" t="s">
        <v>21</v>
      </c>
      <c r="C60" s="68">
        <f t="shared" si="1"/>
        <v>1904.3718295372196</v>
      </c>
      <c r="D60" s="68">
        <f t="shared" si="2"/>
        <v>2240.4325623310301</v>
      </c>
      <c r="N60" s="12">
        <v>2045221</v>
      </c>
      <c r="O60" s="12">
        <v>2053328</v>
      </c>
      <c r="P60" s="12">
        <v>2080625</v>
      </c>
    </row>
    <row r="61" spans="2:16" ht="15" thickBot="1" x14ac:dyDescent="0.25">
      <c r="B61" s="34" t="s">
        <v>12</v>
      </c>
      <c r="C61" s="68">
        <f t="shared" si="1"/>
        <v>2119.0201846338791</v>
      </c>
      <c r="D61" s="68">
        <f t="shared" si="2"/>
        <v>2201.1490993354146</v>
      </c>
      <c r="N61" s="12">
        <v>7780479</v>
      </c>
      <c r="O61" s="12">
        <v>7792611</v>
      </c>
      <c r="P61" s="12">
        <v>7899056</v>
      </c>
    </row>
    <row r="62" spans="2:16" ht="15" thickBot="1" x14ac:dyDescent="0.25">
      <c r="B62" s="34" t="s">
        <v>117</v>
      </c>
      <c r="C62" s="68">
        <f t="shared" si="1"/>
        <v>2163.8821906850321</v>
      </c>
      <c r="D62" s="68">
        <f t="shared" si="2"/>
        <v>2331.3669724577253</v>
      </c>
      <c r="N62" s="12">
        <v>5057353</v>
      </c>
      <c r="O62" s="12">
        <v>5097967</v>
      </c>
      <c r="P62" s="12">
        <v>5218269</v>
      </c>
    </row>
    <row r="63" spans="2:16" ht="15" thickBot="1" x14ac:dyDescent="0.25">
      <c r="B63" s="34" t="s">
        <v>8</v>
      </c>
      <c r="C63" s="68">
        <f t="shared" si="1"/>
        <v>1668.1266923024414</v>
      </c>
      <c r="D63" s="68">
        <f t="shared" si="2"/>
        <v>1874.3153072403147</v>
      </c>
      <c r="N63" s="12">
        <v>1063987</v>
      </c>
      <c r="O63" s="12">
        <v>1054776</v>
      </c>
      <c r="P63" s="12">
        <v>1054305</v>
      </c>
    </row>
    <row r="64" spans="2:16" ht="15" thickBot="1" x14ac:dyDescent="0.25">
      <c r="B64" s="34" t="s">
        <v>2</v>
      </c>
      <c r="C64" s="68">
        <f t="shared" si="1"/>
        <v>1684.0217895500552</v>
      </c>
      <c r="D64" s="68">
        <f t="shared" si="2"/>
        <v>1910.0527611052423</v>
      </c>
      <c r="N64" s="12">
        <v>2701819</v>
      </c>
      <c r="O64" s="12">
        <v>2690464</v>
      </c>
      <c r="P64" s="12">
        <v>2699716</v>
      </c>
    </row>
    <row r="65" spans="2:16" ht="15" thickBot="1" x14ac:dyDescent="0.25">
      <c r="B65" s="34" t="s">
        <v>57</v>
      </c>
      <c r="C65" s="68">
        <f t="shared" si="1"/>
        <v>2313.5292820979575</v>
      </c>
      <c r="D65" s="68">
        <f t="shared" si="2"/>
        <v>2556.1122016260583</v>
      </c>
      <c r="N65" s="12">
        <v>6779888</v>
      </c>
      <c r="O65" s="12">
        <v>6750336</v>
      </c>
      <c r="P65" s="12">
        <v>6848956</v>
      </c>
    </row>
    <row r="66" spans="2:16" ht="15" thickBot="1" x14ac:dyDescent="0.25">
      <c r="B66" s="34" t="s">
        <v>58</v>
      </c>
      <c r="C66" s="68">
        <f t="shared" si="1"/>
        <v>2145.014159090998</v>
      </c>
      <c r="D66" s="68">
        <f t="shared" si="2"/>
        <v>2286.6181571805246</v>
      </c>
      <c r="N66" s="12">
        <v>1511251</v>
      </c>
      <c r="O66" s="12">
        <v>1531878</v>
      </c>
      <c r="P66" s="12">
        <v>1552686</v>
      </c>
    </row>
    <row r="67" spans="2:16" ht="15" thickBot="1" x14ac:dyDescent="0.25">
      <c r="B67" s="34" t="s">
        <v>59</v>
      </c>
      <c r="C67" s="68">
        <f t="shared" si="1"/>
        <v>1289.2306626693789</v>
      </c>
      <c r="D67" s="68">
        <f t="shared" si="2"/>
        <v>1327.5810770603987</v>
      </c>
      <c r="N67" s="12">
        <v>661197</v>
      </c>
      <c r="O67" s="12">
        <v>664117</v>
      </c>
      <c r="P67" s="12">
        <v>672200</v>
      </c>
    </row>
    <row r="68" spans="2:16" ht="15" thickBot="1" x14ac:dyDescent="0.25">
      <c r="B68" s="34" t="s">
        <v>23</v>
      </c>
      <c r="C68" s="68">
        <f t="shared" si="1"/>
        <v>1032.8896183000072</v>
      </c>
      <c r="D68" s="68">
        <f t="shared" si="2"/>
        <v>1042.610305197195</v>
      </c>
      <c r="N68" s="12">
        <v>2220504</v>
      </c>
      <c r="O68" s="12">
        <v>2208174</v>
      </c>
      <c r="P68" s="12">
        <v>2219909</v>
      </c>
    </row>
    <row r="69" spans="2:16" ht="15" thickBot="1" x14ac:dyDescent="0.25">
      <c r="B69" s="34" t="s">
        <v>3</v>
      </c>
      <c r="C69" s="68">
        <f t="shared" si="1"/>
        <v>1583.0342740674978</v>
      </c>
      <c r="D69" s="68">
        <f t="shared" si="2"/>
        <v>1757.5706798484466</v>
      </c>
      <c r="N69" s="12">
        <v>319914</v>
      </c>
      <c r="O69" s="12">
        <v>319892</v>
      </c>
      <c r="P69" s="12">
        <v>322263</v>
      </c>
    </row>
    <row r="70" spans="2:16" ht="15" thickBot="1" x14ac:dyDescent="0.25">
      <c r="B70" s="35" t="s">
        <v>9</v>
      </c>
      <c r="C70" s="69">
        <f t="shared" si="1"/>
        <v>2013.5830288599871</v>
      </c>
      <c r="D70" s="69">
        <f t="shared" si="2"/>
        <v>2213.2270817652775</v>
      </c>
      <c r="N70" s="12">
        <v>47450795</v>
      </c>
      <c r="O70" s="12">
        <v>47475420</v>
      </c>
      <c r="P70" s="12">
        <v>48059777</v>
      </c>
    </row>
    <row r="71" spans="2:16" ht="13.5" thickBot="1" x14ac:dyDescent="0.25">
      <c r="C71" s="68"/>
      <c r="D71" s="68"/>
      <c r="E71" s="68"/>
      <c r="F71" s="68"/>
      <c r="G71" s="68"/>
    </row>
    <row r="72" spans="2:16" ht="13.5" thickBot="1" x14ac:dyDescent="0.25">
      <c r="C72" s="68"/>
      <c r="D72" s="68"/>
      <c r="E72" s="68"/>
      <c r="F72" s="68"/>
      <c r="G72" s="68"/>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S48"/>
  <sheetViews>
    <sheetView zoomScaleNormal="100" workbookViewId="0"/>
  </sheetViews>
  <sheetFormatPr baseColWidth="10" defaultRowHeight="12.75" x14ac:dyDescent="0.2"/>
  <cols>
    <col min="1" max="1" width="11.42578125" style="12"/>
    <col min="2" max="2" width="32.42578125" style="12" customWidth="1"/>
    <col min="3" max="4" width="13.140625" style="12" customWidth="1"/>
    <col min="5" max="52" width="12.28515625" style="12" customWidth="1"/>
    <col min="53" max="16384" width="11.42578125" style="12"/>
  </cols>
  <sheetData>
    <row r="2" spans="2:6" ht="40.5" customHeight="1" x14ac:dyDescent="0.2">
      <c r="B2" s="46"/>
      <c r="C2"/>
      <c r="D2"/>
      <c r="E2"/>
      <c r="F2"/>
    </row>
    <row r="3" spans="2:6" ht="27.95" customHeight="1" x14ac:dyDescent="0.2">
      <c r="B3" s="10"/>
    </row>
    <row r="5" spans="2:6" ht="39" customHeight="1" x14ac:dyDescent="0.2">
      <c r="C5" s="19">
        <v>2022</v>
      </c>
      <c r="D5" s="19">
        <v>2023</v>
      </c>
    </row>
    <row r="6" spans="2:6" ht="17.100000000000001" customHeight="1" thickBot="1" x14ac:dyDescent="0.25">
      <c r="B6" s="34" t="s">
        <v>24</v>
      </c>
      <c r="C6" s="21">
        <v>12646</v>
      </c>
      <c r="D6" s="21">
        <v>9367</v>
      </c>
    </row>
    <row r="7" spans="2:6" ht="17.100000000000001" customHeight="1" thickBot="1" x14ac:dyDescent="0.25">
      <c r="B7" s="34" t="s">
        <v>25</v>
      </c>
      <c r="C7" s="21">
        <v>1171</v>
      </c>
      <c r="D7" s="21">
        <v>1113</v>
      </c>
    </row>
    <row r="8" spans="2:6" ht="17.100000000000001" customHeight="1" thickBot="1" x14ac:dyDescent="0.25">
      <c r="B8" s="34" t="s">
        <v>56</v>
      </c>
      <c r="C8" s="21">
        <v>820</v>
      </c>
      <c r="D8" s="21">
        <v>555</v>
      </c>
    </row>
    <row r="9" spans="2:6" ht="17.100000000000001" customHeight="1" thickBot="1" x14ac:dyDescent="0.25">
      <c r="B9" s="34" t="s">
        <v>19</v>
      </c>
      <c r="C9" s="21">
        <v>5255</v>
      </c>
      <c r="D9" s="21">
        <v>4374</v>
      </c>
    </row>
    <row r="10" spans="2:6" ht="17.100000000000001" customHeight="1" thickBot="1" x14ac:dyDescent="0.25">
      <c r="B10" s="34" t="s">
        <v>0</v>
      </c>
      <c r="C10" s="21">
        <v>773</v>
      </c>
      <c r="D10" s="21">
        <v>627</v>
      </c>
    </row>
    <row r="11" spans="2:6" ht="17.100000000000001" customHeight="1" thickBot="1" x14ac:dyDescent="0.25">
      <c r="B11" s="34" t="s">
        <v>1</v>
      </c>
      <c r="C11" s="21">
        <v>431</v>
      </c>
      <c r="D11" s="21">
        <v>250</v>
      </c>
    </row>
    <row r="12" spans="2:6" ht="17.100000000000001" customHeight="1" thickBot="1" x14ac:dyDescent="0.25">
      <c r="B12" s="34" t="s">
        <v>26</v>
      </c>
      <c r="C12" s="21">
        <v>2311</v>
      </c>
      <c r="D12" s="21">
        <v>1268</v>
      </c>
    </row>
    <row r="13" spans="2:6" ht="17.100000000000001" customHeight="1" thickBot="1" x14ac:dyDescent="0.25">
      <c r="B13" s="34" t="s">
        <v>21</v>
      </c>
      <c r="C13" s="21">
        <v>1362</v>
      </c>
      <c r="D13" s="21">
        <v>988</v>
      </c>
    </row>
    <row r="14" spans="2:6" ht="17.100000000000001" customHeight="1" thickBot="1" x14ac:dyDescent="0.25">
      <c r="B14" s="34" t="s">
        <v>12</v>
      </c>
      <c r="C14" s="21">
        <v>14814</v>
      </c>
      <c r="D14" s="21">
        <v>13325</v>
      </c>
    </row>
    <row r="15" spans="2:6" ht="17.100000000000001" customHeight="1" thickBot="1" x14ac:dyDescent="0.25">
      <c r="B15" s="34" t="s">
        <v>20</v>
      </c>
      <c r="C15" s="21">
        <v>10172</v>
      </c>
      <c r="D15" s="21">
        <v>8077</v>
      </c>
    </row>
    <row r="16" spans="2:6" ht="17.100000000000001" customHeight="1" thickBot="1" x14ac:dyDescent="0.25">
      <c r="B16" s="34" t="s">
        <v>8</v>
      </c>
      <c r="C16" s="21">
        <v>394</v>
      </c>
      <c r="D16" s="21">
        <v>260</v>
      </c>
    </row>
    <row r="17" spans="2:14" ht="17.100000000000001" customHeight="1" thickBot="1" x14ac:dyDescent="0.25">
      <c r="B17" s="34" t="s">
        <v>2</v>
      </c>
      <c r="C17" s="21">
        <v>1306</v>
      </c>
      <c r="D17" s="21">
        <v>1000</v>
      </c>
    </row>
    <row r="18" spans="2:14" ht="17.100000000000001" customHeight="1" thickBot="1" x14ac:dyDescent="0.25">
      <c r="B18" s="34" t="s">
        <v>57</v>
      </c>
      <c r="C18" s="21">
        <v>8391</v>
      </c>
      <c r="D18" s="21">
        <v>7048</v>
      </c>
    </row>
    <row r="19" spans="2:14" ht="17.100000000000001" customHeight="1" thickBot="1" x14ac:dyDescent="0.25">
      <c r="B19" s="34" t="s">
        <v>58</v>
      </c>
      <c r="C19" s="21">
        <v>1602</v>
      </c>
      <c r="D19" s="21">
        <v>941</v>
      </c>
    </row>
    <row r="20" spans="2:14" ht="17.100000000000001" customHeight="1" thickBot="1" x14ac:dyDescent="0.25">
      <c r="B20" s="34" t="s">
        <v>59</v>
      </c>
      <c r="C20" s="21">
        <v>326</v>
      </c>
      <c r="D20" s="21">
        <v>242</v>
      </c>
    </row>
    <row r="21" spans="2:14" ht="17.100000000000001" customHeight="1" thickBot="1" x14ac:dyDescent="0.25">
      <c r="B21" s="34" t="s">
        <v>23</v>
      </c>
      <c r="C21" s="21">
        <v>1382</v>
      </c>
      <c r="D21" s="21">
        <v>974</v>
      </c>
    </row>
    <row r="22" spans="2:14" ht="17.100000000000001" customHeight="1" thickBot="1" x14ac:dyDescent="0.25">
      <c r="B22" s="34" t="s">
        <v>3</v>
      </c>
      <c r="C22" s="21">
        <v>196</v>
      </c>
      <c r="D22" s="21">
        <v>93</v>
      </c>
    </row>
    <row r="23" spans="2:14" ht="16.5" customHeight="1" thickBot="1" x14ac:dyDescent="0.25">
      <c r="B23" s="35" t="s">
        <v>9</v>
      </c>
      <c r="C23" s="36">
        <v>63352</v>
      </c>
      <c r="D23" s="36">
        <f>SUM(D6:D22)</f>
        <v>50502</v>
      </c>
    </row>
    <row r="24" spans="2:14" ht="19.5" customHeight="1" x14ac:dyDescent="0.2"/>
    <row r="25" spans="2:14" ht="21" customHeight="1" x14ac:dyDescent="0.2">
      <c r="C25" s="52"/>
      <c r="D25" s="51"/>
      <c r="E25" s="51"/>
      <c r="F25" s="51"/>
      <c r="G25" s="51"/>
      <c r="H25" s="51"/>
      <c r="I25" s="51"/>
      <c r="J25" s="51"/>
      <c r="K25" s="51"/>
      <c r="L25" s="51"/>
      <c r="M25" s="51"/>
      <c r="N25" s="51"/>
    </row>
    <row r="26" spans="2:14" ht="39" customHeight="1" x14ac:dyDescent="0.2">
      <c r="B26" s="37"/>
      <c r="C26"/>
      <c r="D26"/>
      <c r="E26"/>
      <c r="F26"/>
      <c r="G26" s="50"/>
      <c r="H26" s="50"/>
    </row>
    <row r="28" spans="2:14" ht="39" customHeight="1" x14ac:dyDescent="0.2">
      <c r="C28" s="20" t="s">
        <v>132</v>
      </c>
    </row>
    <row r="29" spans="2:14" ht="17.100000000000001" customHeight="1" thickBot="1" x14ac:dyDescent="0.25">
      <c r="B29" s="34" t="s">
        <v>24</v>
      </c>
      <c r="C29" s="18">
        <f>+(D6-C6)/C6</f>
        <v>-0.25929147556539617</v>
      </c>
    </row>
    <row r="30" spans="2:14" ht="17.100000000000001" customHeight="1" thickBot="1" x14ac:dyDescent="0.25">
      <c r="B30" s="34" t="s">
        <v>25</v>
      </c>
      <c r="C30" s="18">
        <f t="shared" ref="C30:C46" si="0">+(D7-C7)/C7</f>
        <v>-4.9530315969257048E-2</v>
      </c>
    </row>
    <row r="31" spans="2:14" ht="17.100000000000001" customHeight="1" thickBot="1" x14ac:dyDescent="0.25">
      <c r="B31" s="34" t="s">
        <v>56</v>
      </c>
      <c r="C31" s="18">
        <f t="shared" si="0"/>
        <v>-0.32317073170731708</v>
      </c>
    </row>
    <row r="32" spans="2:14" ht="17.100000000000001" customHeight="1" thickBot="1" x14ac:dyDescent="0.25">
      <c r="B32" s="34" t="s">
        <v>19</v>
      </c>
      <c r="C32" s="18">
        <f t="shared" si="0"/>
        <v>-0.16764985727878212</v>
      </c>
    </row>
    <row r="33" spans="2:19" ht="17.100000000000001" customHeight="1" thickBot="1" x14ac:dyDescent="0.25">
      <c r="B33" s="34" t="s">
        <v>0</v>
      </c>
      <c r="C33" s="18">
        <f t="shared" si="0"/>
        <v>-0.18887451487710219</v>
      </c>
    </row>
    <row r="34" spans="2:19" ht="17.100000000000001" customHeight="1" thickBot="1" x14ac:dyDescent="0.25">
      <c r="B34" s="34" t="s">
        <v>1</v>
      </c>
      <c r="C34" s="18">
        <f t="shared" si="0"/>
        <v>-0.41995359628770301</v>
      </c>
    </row>
    <row r="35" spans="2:19" ht="17.100000000000001" customHeight="1" thickBot="1" x14ac:dyDescent="0.25">
      <c r="B35" s="34" t="s">
        <v>26</v>
      </c>
      <c r="C35" s="18">
        <f t="shared" si="0"/>
        <v>-0.45131977498918219</v>
      </c>
    </row>
    <row r="36" spans="2:19" ht="17.100000000000001" customHeight="1" thickBot="1" x14ac:dyDescent="0.25">
      <c r="B36" s="34" t="s">
        <v>22</v>
      </c>
      <c r="C36" s="18">
        <f t="shared" si="0"/>
        <v>-0.27459618208516889</v>
      </c>
    </row>
    <row r="37" spans="2:19" ht="17.100000000000001" customHeight="1" thickBot="1" x14ac:dyDescent="0.25">
      <c r="B37" s="34" t="s">
        <v>12</v>
      </c>
      <c r="C37" s="18">
        <f t="shared" si="0"/>
        <v>-0.10051302821655191</v>
      </c>
    </row>
    <row r="38" spans="2:19" ht="17.100000000000001" customHeight="1" thickBot="1" x14ac:dyDescent="0.25">
      <c r="B38" s="34" t="s">
        <v>20</v>
      </c>
      <c r="C38" s="18">
        <f t="shared" si="0"/>
        <v>-0.20595753047581597</v>
      </c>
    </row>
    <row r="39" spans="2:19" ht="17.100000000000001" customHeight="1" thickBot="1" x14ac:dyDescent="0.25">
      <c r="B39" s="34" t="s">
        <v>8</v>
      </c>
      <c r="C39" s="18">
        <f t="shared" si="0"/>
        <v>-0.34010152284263961</v>
      </c>
    </row>
    <row r="40" spans="2:19" ht="17.100000000000001" customHeight="1" thickBot="1" x14ac:dyDescent="0.25">
      <c r="B40" s="34" t="s">
        <v>2</v>
      </c>
      <c r="C40" s="18">
        <f t="shared" si="0"/>
        <v>-0.23430321592649311</v>
      </c>
    </row>
    <row r="41" spans="2:19" ht="17.100000000000001" customHeight="1" thickBot="1" x14ac:dyDescent="0.25">
      <c r="B41" s="34" t="s">
        <v>57</v>
      </c>
      <c r="C41" s="18">
        <f t="shared" si="0"/>
        <v>-0.16005243713502562</v>
      </c>
    </row>
    <row r="42" spans="2:19" ht="17.100000000000001" customHeight="1" thickBot="1" x14ac:dyDescent="0.25">
      <c r="B42" s="34" t="s">
        <v>58</v>
      </c>
      <c r="C42" s="18">
        <f t="shared" si="0"/>
        <v>-0.41260923845193509</v>
      </c>
    </row>
    <row r="43" spans="2:19" ht="17.100000000000001" customHeight="1" thickBot="1" x14ac:dyDescent="0.25">
      <c r="B43" s="34" t="s">
        <v>59</v>
      </c>
      <c r="C43" s="18">
        <f t="shared" si="0"/>
        <v>-0.25766871165644173</v>
      </c>
    </row>
    <row r="44" spans="2:19" ht="17.100000000000001" customHeight="1" thickBot="1" x14ac:dyDescent="0.25">
      <c r="B44" s="34" t="s">
        <v>23</v>
      </c>
      <c r="C44" s="18">
        <f t="shared" si="0"/>
        <v>-0.29522431259044862</v>
      </c>
    </row>
    <row r="45" spans="2:19" ht="17.100000000000001" customHeight="1" thickBot="1" x14ac:dyDescent="0.25">
      <c r="B45" s="34" t="s">
        <v>18</v>
      </c>
      <c r="C45" s="18">
        <f t="shared" si="0"/>
        <v>-0.52551020408163263</v>
      </c>
    </row>
    <row r="46" spans="2:19" ht="17.100000000000001" customHeight="1" thickBot="1" x14ac:dyDescent="0.25">
      <c r="B46" s="35" t="s">
        <v>9</v>
      </c>
      <c r="C46" s="43">
        <f t="shared" si="0"/>
        <v>-0.20283495390832176</v>
      </c>
    </row>
    <row r="48" spans="2:19" x14ac:dyDescent="0.2">
      <c r="S48" s="64"/>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M45"/>
  <sheetViews>
    <sheetView zoomScaleNormal="100" workbookViewId="0"/>
  </sheetViews>
  <sheetFormatPr baseColWidth="10" defaultRowHeight="12.75" x14ac:dyDescent="0.2"/>
  <cols>
    <col min="1" max="1" width="11.42578125" style="12"/>
    <col min="2" max="2" width="32.5703125" style="12" customWidth="1"/>
    <col min="3" max="4" width="13.140625" style="12" customWidth="1"/>
    <col min="5" max="41" width="12.28515625" style="12" customWidth="1"/>
    <col min="42" max="16384" width="11.42578125" style="12"/>
  </cols>
  <sheetData>
    <row r="2" spans="2:4" ht="40.5" customHeight="1" x14ac:dyDescent="0.2">
      <c r="B2" s="46"/>
    </row>
    <row r="3" spans="2:4" ht="27.95" customHeight="1" x14ac:dyDescent="0.2">
      <c r="B3" s="10"/>
    </row>
    <row r="5" spans="2:4" ht="39" customHeight="1" x14ac:dyDescent="0.2">
      <c r="C5" s="19">
        <v>2022</v>
      </c>
      <c r="D5" s="19">
        <v>2023</v>
      </c>
    </row>
    <row r="6" spans="2:4" ht="17.100000000000001" customHeight="1" thickBot="1" x14ac:dyDescent="0.25">
      <c r="B6" s="34" t="s">
        <v>24</v>
      </c>
      <c r="C6" s="21">
        <v>6457</v>
      </c>
      <c r="D6" s="21">
        <v>4580</v>
      </c>
    </row>
    <row r="7" spans="2:4" ht="17.100000000000001" customHeight="1" thickBot="1" x14ac:dyDescent="0.25">
      <c r="B7" s="34" t="s">
        <v>25</v>
      </c>
      <c r="C7" s="21">
        <v>748</v>
      </c>
      <c r="D7" s="21">
        <v>629</v>
      </c>
    </row>
    <row r="8" spans="2:4" ht="17.100000000000001" customHeight="1" thickBot="1" x14ac:dyDescent="0.25">
      <c r="B8" s="34" t="s">
        <v>56</v>
      </c>
      <c r="C8" s="21">
        <v>537</v>
      </c>
      <c r="D8" s="21">
        <v>318</v>
      </c>
    </row>
    <row r="9" spans="2:4" ht="17.100000000000001" customHeight="1" thickBot="1" x14ac:dyDescent="0.25">
      <c r="B9" s="34" t="s">
        <v>19</v>
      </c>
      <c r="C9" s="21">
        <v>1467</v>
      </c>
      <c r="D9" s="21">
        <v>1088</v>
      </c>
    </row>
    <row r="10" spans="2:4" ht="17.100000000000001" customHeight="1" thickBot="1" x14ac:dyDescent="0.25">
      <c r="B10" s="34" t="s">
        <v>0</v>
      </c>
      <c r="C10" s="21">
        <v>478</v>
      </c>
      <c r="D10" s="21">
        <v>339</v>
      </c>
    </row>
    <row r="11" spans="2:4" ht="17.100000000000001" customHeight="1" thickBot="1" x14ac:dyDescent="0.25">
      <c r="B11" s="34" t="s">
        <v>1</v>
      </c>
      <c r="C11" s="21">
        <v>202</v>
      </c>
      <c r="D11" s="21">
        <v>97</v>
      </c>
    </row>
    <row r="12" spans="2:4" ht="17.100000000000001" customHeight="1" thickBot="1" x14ac:dyDescent="0.25">
      <c r="B12" s="34" t="s">
        <v>26</v>
      </c>
      <c r="C12" s="21">
        <v>1789</v>
      </c>
      <c r="D12" s="21">
        <v>884</v>
      </c>
    </row>
    <row r="13" spans="2:4" ht="17.100000000000001" customHeight="1" thickBot="1" x14ac:dyDescent="0.25">
      <c r="B13" s="34" t="s">
        <v>21</v>
      </c>
      <c r="C13" s="21">
        <v>818</v>
      </c>
      <c r="D13" s="21">
        <v>367</v>
      </c>
    </row>
    <row r="14" spans="2:4" ht="17.100000000000001" customHeight="1" thickBot="1" x14ac:dyDescent="0.25">
      <c r="B14" s="34" t="s">
        <v>12</v>
      </c>
      <c r="C14" s="21">
        <v>5927</v>
      </c>
      <c r="D14" s="21">
        <v>5397</v>
      </c>
    </row>
    <row r="15" spans="2:4" ht="17.100000000000001" customHeight="1" thickBot="1" x14ac:dyDescent="0.25">
      <c r="B15" s="34" t="s">
        <v>20</v>
      </c>
      <c r="C15" s="21">
        <v>5280</v>
      </c>
      <c r="D15" s="21">
        <v>4132</v>
      </c>
    </row>
    <row r="16" spans="2:4" ht="17.100000000000001" customHeight="1" thickBot="1" x14ac:dyDescent="0.25">
      <c r="B16" s="34" t="s">
        <v>8</v>
      </c>
      <c r="C16" s="21">
        <v>243</v>
      </c>
      <c r="D16" s="21">
        <v>98</v>
      </c>
    </row>
    <row r="17" spans="2:13" ht="17.100000000000001" customHeight="1" thickBot="1" x14ac:dyDescent="0.25">
      <c r="B17" s="34" t="s">
        <v>2</v>
      </c>
      <c r="C17" s="21">
        <v>999</v>
      </c>
      <c r="D17" s="21">
        <v>763</v>
      </c>
    </row>
    <row r="18" spans="2:13" ht="17.100000000000001" customHeight="1" thickBot="1" x14ac:dyDescent="0.25">
      <c r="B18" s="34" t="s">
        <v>57</v>
      </c>
      <c r="C18" s="21">
        <v>4784</v>
      </c>
      <c r="D18" s="21">
        <v>3767</v>
      </c>
    </row>
    <row r="19" spans="2:13" ht="17.100000000000001" customHeight="1" thickBot="1" x14ac:dyDescent="0.25">
      <c r="B19" s="34" t="s">
        <v>58</v>
      </c>
      <c r="C19" s="21">
        <v>673</v>
      </c>
      <c r="D19" s="21">
        <v>313</v>
      </c>
    </row>
    <row r="20" spans="2:13" ht="17.100000000000001" customHeight="1" thickBot="1" x14ac:dyDescent="0.25">
      <c r="B20" s="34" t="s">
        <v>59</v>
      </c>
      <c r="C20" s="21">
        <v>229</v>
      </c>
      <c r="D20" s="21">
        <v>90</v>
      </c>
    </row>
    <row r="21" spans="2:13" ht="17.100000000000001" customHeight="1" thickBot="1" x14ac:dyDescent="0.25">
      <c r="B21" s="34" t="s">
        <v>23</v>
      </c>
      <c r="C21" s="21">
        <v>918</v>
      </c>
      <c r="D21" s="21">
        <v>658</v>
      </c>
    </row>
    <row r="22" spans="2:13" ht="17.100000000000001" customHeight="1" thickBot="1" x14ac:dyDescent="0.25">
      <c r="B22" s="34" t="s">
        <v>3</v>
      </c>
      <c r="C22" s="21">
        <v>153</v>
      </c>
      <c r="D22" s="21">
        <v>57</v>
      </c>
    </row>
    <row r="23" spans="2:13" ht="17.100000000000001" customHeight="1" thickBot="1" x14ac:dyDescent="0.25">
      <c r="B23" s="35" t="s">
        <v>9</v>
      </c>
      <c r="C23" s="36">
        <v>31702</v>
      </c>
      <c r="D23" s="36">
        <f>SUM(D6:D22)</f>
        <v>23577</v>
      </c>
    </row>
    <row r="24" spans="2:13" ht="27" customHeight="1" x14ac:dyDescent="0.2">
      <c r="C24" s="50"/>
      <c r="D24" s="50"/>
      <c r="E24" s="50"/>
      <c r="F24" s="50"/>
      <c r="G24" s="50"/>
      <c r="H24" s="50"/>
      <c r="I24" s="50"/>
      <c r="J24" s="50"/>
      <c r="K24" s="50"/>
      <c r="L24" s="50"/>
    </row>
    <row r="25" spans="2:13" ht="49.5" customHeight="1" x14ac:dyDescent="0.2">
      <c r="B25" s="37"/>
      <c r="C25" s="51"/>
      <c r="D25" s="51"/>
      <c r="E25" s="51"/>
      <c r="F25" s="51"/>
      <c r="G25" s="51"/>
      <c r="H25" s="51"/>
      <c r="I25" s="51"/>
      <c r="J25" s="51"/>
      <c r="K25" s="51"/>
      <c r="L25" s="51"/>
      <c r="M25" s="51"/>
    </row>
    <row r="27" spans="2:13" ht="39" customHeight="1" x14ac:dyDescent="0.2">
      <c r="C27" s="20" t="s">
        <v>132</v>
      </c>
    </row>
    <row r="28" spans="2:13" ht="17.100000000000001" customHeight="1" thickBot="1" x14ac:dyDescent="0.25">
      <c r="B28" s="34" t="s">
        <v>24</v>
      </c>
      <c r="C28" s="18">
        <f>+(D6-C6)/C6</f>
        <v>-0.2906922719529193</v>
      </c>
    </row>
    <row r="29" spans="2:13" ht="17.100000000000001" customHeight="1" thickBot="1" x14ac:dyDescent="0.25">
      <c r="B29" s="34" t="s">
        <v>25</v>
      </c>
      <c r="C29" s="18">
        <f t="shared" ref="C29:C45" si="0">+(D7-C7)/C7</f>
        <v>-0.15909090909090909</v>
      </c>
    </row>
    <row r="30" spans="2:13" ht="17.100000000000001" customHeight="1" thickBot="1" x14ac:dyDescent="0.25">
      <c r="B30" s="34" t="s">
        <v>56</v>
      </c>
      <c r="C30" s="18">
        <f t="shared" si="0"/>
        <v>-0.40782122905027934</v>
      </c>
    </row>
    <row r="31" spans="2:13" ht="17.100000000000001" customHeight="1" thickBot="1" x14ac:dyDescent="0.25">
      <c r="B31" s="34" t="s">
        <v>19</v>
      </c>
      <c r="C31" s="18">
        <f t="shared" si="0"/>
        <v>-0.25835037491479207</v>
      </c>
    </row>
    <row r="32" spans="2:13" ht="17.100000000000001" customHeight="1" thickBot="1" x14ac:dyDescent="0.25">
      <c r="B32" s="34" t="s">
        <v>0</v>
      </c>
      <c r="C32" s="18">
        <f t="shared" si="0"/>
        <v>-0.29079497907949792</v>
      </c>
    </row>
    <row r="33" spans="2:3" ht="17.100000000000001" customHeight="1" thickBot="1" x14ac:dyDescent="0.25">
      <c r="B33" s="34" t="s">
        <v>1</v>
      </c>
      <c r="C33" s="18">
        <f t="shared" si="0"/>
        <v>-0.51980198019801982</v>
      </c>
    </row>
    <row r="34" spans="2:3" ht="17.100000000000001" customHeight="1" thickBot="1" x14ac:dyDescent="0.25">
      <c r="B34" s="34" t="s">
        <v>26</v>
      </c>
      <c r="C34" s="18">
        <f t="shared" si="0"/>
        <v>-0.5058692006707658</v>
      </c>
    </row>
    <row r="35" spans="2:3" ht="17.100000000000001" customHeight="1" thickBot="1" x14ac:dyDescent="0.25">
      <c r="B35" s="34" t="s">
        <v>21</v>
      </c>
      <c r="C35" s="18">
        <f t="shared" si="0"/>
        <v>-0.55134474327628358</v>
      </c>
    </row>
    <row r="36" spans="2:3" ht="17.100000000000001" customHeight="1" thickBot="1" x14ac:dyDescent="0.25">
      <c r="B36" s="34" t="s">
        <v>12</v>
      </c>
      <c r="C36" s="18">
        <f t="shared" si="0"/>
        <v>-8.9421292390754178E-2</v>
      </c>
    </row>
    <row r="37" spans="2:3" ht="17.100000000000001" customHeight="1" thickBot="1" x14ac:dyDescent="0.25">
      <c r="B37" s="34" t="s">
        <v>20</v>
      </c>
      <c r="C37" s="18">
        <f t="shared" si="0"/>
        <v>-0.21742424242424244</v>
      </c>
    </row>
    <row r="38" spans="2:3" ht="17.100000000000001" customHeight="1" thickBot="1" x14ac:dyDescent="0.25">
      <c r="B38" s="34" t="s">
        <v>8</v>
      </c>
      <c r="C38" s="18">
        <f t="shared" si="0"/>
        <v>-0.5967078189300411</v>
      </c>
    </row>
    <row r="39" spans="2:3" ht="17.100000000000001" customHeight="1" thickBot="1" x14ac:dyDescent="0.25">
      <c r="B39" s="34" t="s">
        <v>2</v>
      </c>
      <c r="C39" s="18">
        <f t="shared" si="0"/>
        <v>-0.23623623623623624</v>
      </c>
    </row>
    <row r="40" spans="2:3" ht="17.100000000000001" customHeight="1" thickBot="1" x14ac:dyDescent="0.25">
      <c r="B40" s="34" t="s">
        <v>57</v>
      </c>
      <c r="C40" s="18">
        <f t="shared" si="0"/>
        <v>-0.21258361204013379</v>
      </c>
    </row>
    <row r="41" spans="2:3" ht="17.100000000000001" customHeight="1" thickBot="1" x14ac:dyDescent="0.25">
      <c r="B41" s="34" t="s">
        <v>58</v>
      </c>
      <c r="C41" s="18">
        <f t="shared" si="0"/>
        <v>-0.53491827637444278</v>
      </c>
    </row>
    <row r="42" spans="2:3" ht="17.100000000000001" customHeight="1" thickBot="1" x14ac:dyDescent="0.25">
      <c r="B42" s="34" t="s">
        <v>59</v>
      </c>
      <c r="C42" s="18">
        <f t="shared" si="0"/>
        <v>-0.60698689956331875</v>
      </c>
    </row>
    <row r="43" spans="2:3" ht="17.100000000000001" customHeight="1" thickBot="1" x14ac:dyDescent="0.25">
      <c r="B43" s="34" t="s">
        <v>23</v>
      </c>
      <c r="C43" s="18">
        <f t="shared" si="0"/>
        <v>-0.28322440087145967</v>
      </c>
    </row>
    <row r="44" spans="2:3" ht="17.100000000000001" customHeight="1" thickBot="1" x14ac:dyDescent="0.25">
      <c r="B44" s="34" t="s">
        <v>18</v>
      </c>
      <c r="C44" s="18">
        <f t="shared" si="0"/>
        <v>-0.62745098039215685</v>
      </c>
    </row>
    <row r="45" spans="2:3" ht="17.100000000000001" customHeight="1" thickBot="1" x14ac:dyDescent="0.25">
      <c r="B45" s="35" t="s">
        <v>9</v>
      </c>
      <c r="C45" s="43">
        <f t="shared" si="0"/>
        <v>-0.25629297836098669</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P89"/>
  <sheetViews>
    <sheetView zoomScaleNormal="100" workbookViewId="0"/>
  </sheetViews>
  <sheetFormatPr baseColWidth="10" defaultRowHeight="12.75" x14ac:dyDescent="0.2"/>
  <cols>
    <col min="1" max="1" width="11.42578125" style="12"/>
    <col min="2" max="2" width="32" style="12" customWidth="1"/>
    <col min="3" max="12" width="13.140625" style="12" customWidth="1"/>
    <col min="13" max="13" width="12.7109375" style="12" customWidth="1"/>
    <col min="14" max="14" width="0.28515625" style="12" hidden="1" customWidth="1"/>
    <col min="15" max="15" width="0.140625" style="12" hidden="1" customWidth="1"/>
    <col min="16" max="16" width="13.140625" style="12" hidden="1" customWidth="1"/>
    <col min="17" max="23" width="13.140625" style="12" customWidth="1"/>
    <col min="24" max="53" width="12.28515625" style="12" customWidth="1"/>
    <col min="54" max="16384" width="11.42578125" style="12"/>
  </cols>
  <sheetData>
    <row r="2" spans="2:4" ht="40.5" customHeight="1" x14ac:dyDescent="0.2">
      <c r="B2" s="10"/>
      <c r="C2" s="32"/>
    </row>
    <row r="3" spans="2:4" ht="27.95" customHeight="1" x14ac:dyDescent="0.2">
      <c r="B3" s="33"/>
      <c r="C3" s="32"/>
    </row>
    <row r="4" spans="2:4" ht="15" x14ac:dyDescent="0.2">
      <c r="B4" s="33"/>
      <c r="C4" s="32"/>
    </row>
    <row r="6" spans="2:4" ht="39" customHeight="1" x14ac:dyDescent="0.2">
      <c r="C6" s="19">
        <v>2022</v>
      </c>
      <c r="D6" s="19">
        <v>2023</v>
      </c>
    </row>
    <row r="7" spans="2:4" ht="17.100000000000001" customHeight="1" thickBot="1" x14ac:dyDescent="0.25">
      <c r="B7" s="34" t="s">
        <v>24</v>
      </c>
      <c r="C7" s="21">
        <v>6716</v>
      </c>
      <c r="D7" s="21">
        <v>4449</v>
      </c>
    </row>
    <row r="8" spans="2:4" ht="17.100000000000001" customHeight="1" thickBot="1" x14ac:dyDescent="0.25">
      <c r="B8" s="34" t="s">
        <v>25</v>
      </c>
      <c r="C8" s="21">
        <v>918</v>
      </c>
      <c r="D8" s="21">
        <v>642</v>
      </c>
    </row>
    <row r="9" spans="2:4" ht="17.100000000000001" customHeight="1" thickBot="1" x14ac:dyDescent="0.25">
      <c r="B9" s="34" t="s">
        <v>56</v>
      </c>
      <c r="C9" s="21">
        <v>752</v>
      </c>
      <c r="D9" s="21">
        <v>485</v>
      </c>
    </row>
    <row r="10" spans="2:4" ht="17.100000000000001" customHeight="1" thickBot="1" x14ac:dyDescent="0.25">
      <c r="B10" s="34" t="s">
        <v>19</v>
      </c>
      <c r="C10" s="21">
        <v>1209</v>
      </c>
      <c r="D10" s="21">
        <v>880</v>
      </c>
    </row>
    <row r="11" spans="2:4" ht="17.100000000000001" customHeight="1" thickBot="1" x14ac:dyDescent="0.25">
      <c r="B11" s="34" t="s">
        <v>0</v>
      </c>
      <c r="C11" s="21">
        <v>2445</v>
      </c>
      <c r="D11" s="21">
        <v>1782</v>
      </c>
    </row>
    <row r="12" spans="2:4" ht="17.100000000000001" customHeight="1" thickBot="1" x14ac:dyDescent="0.25">
      <c r="B12" s="34" t="s">
        <v>1</v>
      </c>
      <c r="C12" s="21">
        <v>443</v>
      </c>
      <c r="D12" s="21">
        <v>151</v>
      </c>
    </row>
    <row r="13" spans="2:4" ht="17.100000000000001" customHeight="1" thickBot="1" x14ac:dyDescent="0.25">
      <c r="B13" s="34" t="s">
        <v>26</v>
      </c>
      <c r="C13" s="21">
        <v>1596</v>
      </c>
      <c r="D13" s="21">
        <v>1027</v>
      </c>
    </row>
    <row r="14" spans="2:4" ht="17.100000000000001" customHeight="1" thickBot="1" x14ac:dyDescent="0.25">
      <c r="B14" s="34" t="s">
        <v>21</v>
      </c>
      <c r="C14" s="21">
        <v>1264</v>
      </c>
      <c r="D14" s="21">
        <v>748</v>
      </c>
    </row>
    <row r="15" spans="2:4" ht="17.100000000000001" customHeight="1" thickBot="1" x14ac:dyDescent="0.25">
      <c r="B15" s="34" t="s">
        <v>12</v>
      </c>
      <c r="C15" s="21">
        <v>8574</v>
      </c>
      <c r="D15" s="21">
        <v>7148</v>
      </c>
    </row>
    <row r="16" spans="2:4" ht="17.100000000000001" customHeight="1" thickBot="1" x14ac:dyDescent="0.25">
      <c r="B16" s="34" t="s">
        <v>20</v>
      </c>
      <c r="C16" s="21">
        <v>5594</v>
      </c>
      <c r="D16" s="21">
        <v>3869</v>
      </c>
    </row>
    <row r="17" spans="2:9" ht="17.100000000000001" customHeight="1" thickBot="1" x14ac:dyDescent="0.25">
      <c r="B17" s="34" t="s">
        <v>8</v>
      </c>
      <c r="C17" s="21">
        <v>415</v>
      </c>
      <c r="D17" s="21">
        <v>280</v>
      </c>
    </row>
    <row r="18" spans="2:9" ht="17.100000000000001" customHeight="1" thickBot="1" x14ac:dyDescent="0.25">
      <c r="B18" s="34" t="s">
        <v>2</v>
      </c>
      <c r="C18" s="21">
        <v>1553</v>
      </c>
      <c r="D18" s="21">
        <v>1171</v>
      </c>
    </row>
    <row r="19" spans="2:9" ht="17.100000000000001" customHeight="1" thickBot="1" x14ac:dyDescent="0.25">
      <c r="B19" s="34" t="s">
        <v>57</v>
      </c>
      <c r="C19" s="21">
        <v>3673</v>
      </c>
      <c r="D19" s="21">
        <v>2367</v>
      </c>
    </row>
    <row r="20" spans="2:9" ht="17.100000000000001" customHeight="1" thickBot="1" x14ac:dyDescent="0.25">
      <c r="B20" s="34" t="s">
        <v>58</v>
      </c>
      <c r="C20" s="21">
        <v>1857</v>
      </c>
      <c r="D20" s="21">
        <v>779</v>
      </c>
    </row>
    <row r="21" spans="2:9" ht="17.100000000000001" customHeight="1" thickBot="1" x14ac:dyDescent="0.25">
      <c r="B21" s="34" t="s">
        <v>59</v>
      </c>
      <c r="C21" s="21">
        <v>230</v>
      </c>
      <c r="D21" s="21">
        <v>134</v>
      </c>
    </row>
    <row r="22" spans="2:9" ht="17.100000000000001" customHeight="1" thickBot="1" x14ac:dyDescent="0.25">
      <c r="B22" s="34" t="s">
        <v>23</v>
      </c>
      <c r="C22" s="21">
        <v>792</v>
      </c>
      <c r="D22" s="21">
        <v>593</v>
      </c>
    </row>
    <row r="23" spans="2:9" ht="17.100000000000001" customHeight="1" thickBot="1" x14ac:dyDescent="0.25">
      <c r="B23" s="34" t="s">
        <v>3</v>
      </c>
      <c r="C23" s="21">
        <v>238</v>
      </c>
      <c r="D23" s="21">
        <v>154</v>
      </c>
    </row>
    <row r="24" spans="2:9" ht="17.100000000000001" customHeight="1" thickBot="1" x14ac:dyDescent="0.25">
      <c r="B24" s="35" t="s">
        <v>9</v>
      </c>
      <c r="C24" s="36">
        <v>38269</v>
      </c>
      <c r="D24" s="36">
        <f>SUM(D7:D23)</f>
        <v>26659</v>
      </c>
    </row>
    <row r="25" spans="2:9" x14ac:dyDescent="0.2">
      <c r="I25" s="13"/>
    </row>
    <row r="26" spans="2:9" ht="39" customHeight="1" x14ac:dyDescent="0.2">
      <c r="B26" s="83"/>
      <c r="C26" s="83"/>
      <c r="D26" s="83"/>
      <c r="E26" s="83"/>
      <c r="F26" s="82"/>
    </row>
    <row r="27" spans="2:9" ht="15" customHeight="1" x14ac:dyDescent="0.2"/>
    <row r="28" spans="2:9" ht="15" customHeight="1" x14ac:dyDescent="0.2">
      <c r="B28" s="33"/>
    </row>
    <row r="29" spans="2:9" ht="15" customHeight="1" x14ac:dyDescent="0.2"/>
    <row r="30" spans="2:9" ht="39" customHeight="1" x14ac:dyDescent="0.2">
      <c r="C30" s="20" t="s">
        <v>132</v>
      </c>
    </row>
    <row r="31" spans="2:9" ht="17.100000000000001" customHeight="1" thickBot="1" x14ac:dyDescent="0.25">
      <c r="B31" s="34" t="s">
        <v>24</v>
      </c>
      <c r="C31" s="18">
        <f>+(D7-C7)/C7</f>
        <v>-0.33755211435378202</v>
      </c>
    </row>
    <row r="32" spans="2:9" ht="17.100000000000001" customHeight="1" thickBot="1" x14ac:dyDescent="0.25">
      <c r="B32" s="34" t="s">
        <v>25</v>
      </c>
      <c r="C32" s="18">
        <f t="shared" ref="C32:C48" si="0">+(D8-C8)/C8</f>
        <v>-0.30065359477124182</v>
      </c>
    </row>
    <row r="33" spans="2:3" ht="17.100000000000001" customHeight="1" thickBot="1" x14ac:dyDescent="0.25">
      <c r="B33" s="34" t="s">
        <v>56</v>
      </c>
      <c r="C33" s="18">
        <f t="shared" si="0"/>
        <v>-0.35505319148936171</v>
      </c>
    </row>
    <row r="34" spans="2:3" ht="17.100000000000001" customHeight="1" thickBot="1" x14ac:dyDescent="0.25">
      <c r="B34" s="34" t="s">
        <v>19</v>
      </c>
      <c r="C34" s="18">
        <f t="shared" si="0"/>
        <v>-0.27212572373862698</v>
      </c>
    </row>
    <row r="35" spans="2:3" ht="17.100000000000001" customHeight="1" thickBot="1" x14ac:dyDescent="0.25">
      <c r="B35" s="34" t="s">
        <v>0</v>
      </c>
      <c r="C35" s="18">
        <f t="shared" si="0"/>
        <v>-0.27116564417177913</v>
      </c>
    </row>
    <row r="36" spans="2:3" ht="17.100000000000001" customHeight="1" thickBot="1" x14ac:dyDescent="0.25">
      <c r="B36" s="34" t="s">
        <v>1</v>
      </c>
      <c r="C36" s="18">
        <f t="shared" si="0"/>
        <v>-0.65914221218961622</v>
      </c>
    </row>
    <row r="37" spans="2:3" ht="17.100000000000001" customHeight="1" thickBot="1" x14ac:dyDescent="0.25">
      <c r="B37" s="34" t="s">
        <v>26</v>
      </c>
      <c r="C37" s="18">
        <f t="shared" si="0"/>
        <v>-0.35651629072681706</v>
      </c>
    </row>
    <row r="38" spans="2:3" ht="17.100000000000001" customHeight="1" thickBot="1" x14ac:dyDescent="0.25">
      <c r="B38" s="34" t="s">
        <v>21</v>
      </c>
      <c r="C38" s="18">
        <f t="shared" si="0"/>
        <v>-0.40822784810126583</v>
      </c>
    </row>
    <row r="39" spans="2:3" ht="17.100000000000001" customHeight="1" thickBot="1" x14ac:dyDescent="0.25">
      <c r="B39" s="34" t="s">
        <v>12</v>
      </c>
      <c r="C39" s="18">
        <f t="shared" si="0"/>
        <v>-0.16631677163517611</v>
      </c>
    </row>
    <row r="40" spans="2:3" ht="17.100000000000001" customHeight="1" thickBot="1" x14ac:dyDescent="0.25">
      <c r="B40" s="34" t="s">
        <v>20</v>
      </c>
      <c r="C40" s="18">
        <f t="shared" si="0"/>
        <v>-0.30836610654272434</v>
      </c>
    </row>
    <row r="41" spans="2:3" ht="17.100000000000001" customHeight="1" thickBot="1" x14ac:dyDescent="0.25">
      <c r="B41" s="34" t="s">
        <v>8</v>
      </c>
      <c r="C41" s="18">
        <f t="shared" si="0"/>
        <v>-0.3253012048192771</v>
      </c>
    </row>
    <row r="42" spans="2:3" ht="17.100000000000001" customHeight="1" thickBot="1" x14ac:dyDescent="0.25">
      <c r="B42" s="34" t="s">
        <v>2</v>
      </c>
      <c r="C42" s="18">
        <f t="shared" si="0"/>
        <v>-0.24597553122987767</v>
      </c>
    </row>
    <row r="43" spans="2:3" ht="17.100000000000001" customHeight="1" thickBot="1" x14ac:dyDescent="0.25">
      <c r="B43" s="34" t="s">
        <v>57</v>
      </c>
      <c r="C43" s="18">
        <f t="shared" si="0"/>
        <v>-0.35556765586713857</v>
      </c>
    </row>
    <row r="44" spans="2:3" ht="17.100000000000001" customHeight="1" thickBot="1" x14ac:dyDescent="0.25">
      <c r="B44" s="34" t="s">
        <v>58</v>
      </c>
      <c r="C44" s="18">
        <f t="shared" si="0"/>
        <v>-0.58050619278406035</v>
      </c>
    </row>
    <row r="45" spans="2:3" ht="17.100000000000001" customHeight="1" thickBot="1" x14ac:dyDescent="0.25">
      <c r="B45" s="34" t="s">
        <v>59</v>
      </c>
      <c r="C45" s="18">
        <f t="shared" si="0"/>
        <v>-0.41739130434782606</v>
      </c>
    </row>
    <row r="46" spans="2:3" ht="17.100000000000001" customHeight="1" thickBot="1" x14ac:dyDescent="0.25">
      <c r="B46" s="34" t="s">
        <v>23</v>
      </c>
      <c r="C46" s="18">
        <f t="shared" si="0"/>
        <v>-0.25126262626262624</v>
      </c>
    </row>
    <row r="47" spans="2:3" ht="17.100000000000001" customHeight="1" thickBot="1" x14ac:dyDescent="0.25">
      <c r="B47" s="34" t="s">
        <v>3</v>
      </c>
      <c r="C47" s="18">
        <f t="shared" si="0"/>
        <v>-0.35294117647058826</v>
      </c>
    </row>
    <row r="48" spans="2:3" ht="17.100000000000001" customHeight="1" thickBot="1" x14ac:dyDescent="0.25">
      <c r="B48" s="35" t="s">
        <v>9</v>
      </c>
      <c r="C48" s="43">
        <f t="shared" si="0"/>
        <v>-0.30337871384149051</v>
      </c>
    </row>
    <row r="49" spans="2:16" ht="15.75" customHeight="1" x14ac:dyDescent="0.2"/>
    <row r="50" spans="2:16" ht="15" customHeight="1" x14ac:dyDescent="0.2"/>
    <row r="51" spans="2:16" ht="15" customHeight="1" x14ac:dyDescent="0.2"/>
    <row r="52" spans="2:16" ht="15" customHeight="1" x14ac:dyDescent="0.2"/>
    <row r="53" spans="2:16" ht="15" customHeight="1" x14ac:dyDescent="0.2"/>
    <row r="54" spans="2:16" ht="39" customHeight="1" x14ac:dyDescent="0.2">
      <c r="C54" s="19">
        <v>2022</v>
      </c>
      <c r="D54" s="19">
        <v>2023</v>
      </c>
      <c r="O54" s="12">
        <v>2022</v>
      </c>
      <c r="P54" s="12">
        <v>2023</v>
      </c>
    </row>
    <row r="55" spans="2:16" ht="17.100000000000001" customHeight="1" thickBot="1" x14ac:dyDescent="0.25">
      <c r="B55" s="34" t="s">
        <v>24</v>
      </c>
      <c r="C55" s="68">
        <f>+C7/O55*100000</f>
        <v>77.476150934985782</v>
      </c>
      <c r="D55" s="68">
        <f>+D7/O55*100000</f>
        <v>51.323912374888586</v>
      </c>
      <c r="N55" s="12">
        <v>8635689</v>
      </c>
      <c r="O55" s="12">
        <v>8668474</v>
      </c>
      <c r="P55" s="12">
        <v>8745139</v>
      </c>
    </row>
    <row r="56" spans="2:16" ht="17.100000000000001" customHeight="1" thickBot="1" x14ac:dyDescent="0.25">
      <c r="B56" s="34" t="s">
        <v>25</v>
      </c>
      <c r="C56" s="68">
        <f t="shared" ref="C56:C72" si="1">+C8/O56*100000</f>
        <v>69.214326913289824</v>
      </c>
      <c r="D56" s="68">
        <f t="shared" ref="D56:D72" si="2">+D8/O56*100000</f>
        <v>48.404790717137331</v>
      </c>
      <c r="N56" s="12">
        <v>1329391</v>
      </c>
      <c r="O56" s="12">
        <v>1326315</v>
      </c>
      <c r="P56" s="12">
        <v>1349328</v>
      </c>
    </row>
    <row r="57" spans="2:16" ht="17.100000000000001" customHeight="1" thickBot="1" x14ac:dyDescent="0.25">
      <c r="B57" s="34" t="s">
        <v>56</v>
      </c>
      <c r="C57" s="68">
        <f t="shared" si="1"/>
        <v>74.849256384581849</v>
      </c>
      <c r="D57" s="68">
        <f t="shared" si="2"/>
        <v>48.273789024630581</v>
      </c>
      <c r="N57" s="12">
        <v>1018784</v>
      </c>
      <c r="O57" s="12">
        <v>1004686</v>
      </c>
      <c r="P57" s="12">
        <v>1006605</v>
      </c>
    </row>
    <row r="58" spans="2:16" ht="17.100000000000001" customHeight="1" thickBot="1" x14ac:dyDescent="0.25">
      <c r="B58" s="34" t="s">
        <v>19</v>
      </c>
      <c r="C58" s="68">
        <f t="shared" si="1"/>
        <v>102.748544820547</v>
      </c>
      <c r="D58" s="68">
        <f t="shared" si="2"/>
        <v>74.788022698164895</v>
      </c>
      <c r="N58" s="12">
        <v>1171543</v>
      </c>
      <c r="O58" s="12">
        <v>1176659</v>
      </c>
      <c r="P58" s="12">
        <v>1206726</v>
      </c>
    </row>
    <row r="59" spans="2:16" ht="17.100000000000001" customHeight="1" thickBot="1" x14ac:dyDescent="0.25">
      <c r="B59" s="34" t="s">
        <v>0</v>
      </c>
      <c r="C59" s="68">
        <f t="shared" si="1"/>
        <v>112.27436640750958</v>
      </c>
      <c r="D59" s="68">
        <f t="shared" si="2"/>
        <v>81.829415516638875</v>
      </c>
      <c r="N59" s="12">
        <v>2175952</v>
      </c>
      <c r="O59" s="12">
        <v>2177701</v>
      </c>
      <c r="P59" s="12">
        <v>2212904</v>
      </c>
    </row>
    <row r="60" spans="2:16" ht="17.100000000000001" customHeight="1" thickBot="1" x14ac:dyDescent="0.25">
      <c r="B60" s="34" t="s">
        <v>1</v>
      </c>
      <c r="C60" s="68">
        <f t="shared" si="1"/>
        <v>75.674493766676576</v>
      </c>
      <c r="D60" s="68">
        <f t="shared" si="2"/>
        <v>25.794240538980048</v>
      </c>
      <c r="N60" s="12">
        <v>582905</v>
      </c>
      <c r="O60" s="12">
        <v>585402</v>
      </c>
      <c r="P60" s="12">
        <v>588529</v>
      </c>
    </row>
    <row r="61" spans="2:16" ht="17.100000000000001" customHeight="1" thickBot="1" x14ac:dyDescent="0.25">
      <c r="B61" s="34" t="s">
        <v>27</v>
      </c>
      <c r="C61" s="68">
        <f t="shared" si="1"/>
        <v>67.266841998786163</v>
      </c>
      <c r="D61" s="68">
        <f t="shared" si="2"/>
        <v>43.285117000472049</v>
      </c>
      <c r="N61" s="12">
        <v>2394918</v>
      </c>
      <c r="O61" s="12">
        <v>2372640</v>
      </c>
      <c r="P61" s="12">
        <v>2382561</v>
      </c>
    </row>
    <row r="62" spans="2:16" ht="17.100000000000001" customHeight="1" thickBot="1" x14ac:dyDescent="0.25">
      <c r="B62" s="34" t="s">
        <v>21</v>
      </c>
      <c r="C62" s="68">
        <f t="shared" si="1"/>
        <v>61.55860145091286</v>
      </c>
      <c r="D62" s="68">
        <f t="shared" si="2"/>
        <v>36.428666048483244</v>
      </c>
      <c r="N62" s="12">
        <v>2045221</v>
      </c>
      <c r="O62" s="12">
        <v>2053328</v>
      </c>
      <c r="P62" s="12">
        <v>2080625</v>
      </c>
    </row>
    <row r="63" spans="2:16" ht="17.100000000000001" customHeight="1" thickBot="1" x14ac:dyDescent="0.25">
      <c r="B63" s="34" t="s">
        <v>12</v>
      </c>
      <c r="C63" s="68">
        <f t="shared" si="1"/>
        <v>110.02730663701807</v>
      </c>
      <c r="D63" s="68">
        <f t="shared" si="2"/>
        <v>91.727920205435638</v>
      </c>
      <c r="N63" s="12">
        <v>7780479</v>
      </c>
      <c r="O63" s="12">
        <v>7792611</v>
      </c>
      <c r="P63" s="12">
        <v>7899056</v>
      </c>
    </row>
    <row r="64" spans="2:16" ht="17.100000000000001" customHeight="1" thickBot="1" x14ac:dyDescent="0.25">
      <c r="B64" s="34" t="s">
        <v>117</v>
      </c>
      <c r="C64" s="68">
        <f t="shared" si="1"/>
        <v>109.7300159063407</v>
      </c>
      <c r="D64" s="68">
        <f t="shared" si="2"/>
        <v>75.892998130431209</v>
      </c>
      <c r="N64" s="12">
        <v>5057353</v>
      </c>
      <c r="O64" s="12">
        <v>5097967</v>
      </c>
      <c r="P64" s="12">
        <v>5218269</v>
      </c>
    </row>
    <row r="65" spans="2:16" ht="17.100000000000001" customHeight="1" thickBot="1" x14ac:dyDescent="0.25">
      <c r="B65" s="34" t="s">
        <v>8</v>
      </c>
      <c r="C65" s="68">
        <f t="shared" si="1"/>
        <v>39.344846678346869</v>
      </c>
      <c r="D65" s="68">
        <f t="shared" si="2"/>
        <v>26.545920650450903</v>
      </c>
      <c r="N65" s="12">
        <v>1063987</v>
      </c>
      <c r="O65" s="12">
        <v>1054776</v>
      </c>
      <c r="P65" s="12">
        <v>1054305</v>
      </c>
    </row>
    <row r="66" spans="2:16" ht="17.100000000000001" customHeight="1" thickBot="1" x14ac:dyDescent="0.25">
      <c r="B66" s="34" t="s">
        <v>2</v>
      </c>
      <c r="C66" s="68">
        <f t="shared" si="1"/>
        <v>57.722385432401254</v>
      </c>
      <c r="D66" s="68">
        <f t="shared" si="2"/>
        <v>43.524091011810604</v>
      </c>
      <c r="N66" s="12">
        <v>2701819</v>
      </c>
      <c r="O66" s="12">
        <v>2690464</v>
      </c>
      <c r="P66" s="12">
        <v>2699716</v>
      </c>
    </row>
    <row r="67" spans="2:16" ht="17.100000000000001" customHeight="1" thickBot="1" x14ac:dyDescent="0.25">
      <c r="B67" s="34" t="s">
        <v>57</v>
      </c>
      <c r="C67" s="68">
        <f t="shared" si="1"/>
        <v>54.412106301078936</v>
      </c>
      <c r="D67" s="68">
        <f t="shared" si="2"/>
        <v>35.064921212810745</v>
      </c>
      <c r="N67" s="12">
        <v>6779888</v>
      </c>
      <c r="O67" s="12">
        <v>6750336</v>
      </c>
      <c r="P67" s="12">
        <v>6848956</v>
      </c>
    </row>
    <row r="68" spans="2:16" ht="17.100000000000001" customHeight="1" thickBot="1" x14ac:dyDescent="0.25">
      <c r="B68" s="34" t="s">
        <v>58</v>
      </c>
      <c r="C68" s="68">
        <f t="shared" si="1"/>
        <v>121.22375280538007</v>
      </c>
      <c r="D68" s="68">
        <f t="shared" si="2"/>
        <v>50.852613589332833</v>
      </c>
      <c r="N68" s="12">
        <v>1511251</v>
      </c>
      <c r="O68" s="12">
        <v>1531878</v>
      </c>
      <c r="P68" s="12">
        <v>1552686</v>
      </c>
    </row>
    <row r="69" spans="2:16" ht="17.100000000000001" customHeight="1" thickBot="1" x14ac:dyDescent="0.25">
      <c r="B69" s="34" t="s">
        <v>59</v>
      </c>
      <c r="C69" s="68">
        <f t="shared" si="1"/>
        <v>34.632451811954823</v>
      </c>
      <c r="D69" s="68">
        <f t="shared" si="2"/>
        <v>20.177167577399768</v>
      </c>
      <c r="N69" s="12">
        <v>661197</v>
      </c>
      <c r="O69" s="12">
        <v>664117</v>
      </c>
      <c r="P69" s="12">
        <v>672200</v>
      </c>
    </row>
    <row r="70" spans="2:16" ht="17.100000000000001" customHeight="1" thickBot="1" x14ac:dyDescent="0.25">
      <c r="B70" s="34" t="s">
        <v>23</v>
      </c>
      <c r="C70" s="68">
        <f t="shared" si="1"/>
        <v>35.86673876243448</v>
      </c>
      <c r="D70" s="68">
        <f t="shared" si="2"/>
        <v>26.854767785509654</v>
      </c>
      <c r="N70" s="12">
        <v>2220504</v>
      </c>
      <c r="O70" s="12">
        <v>2208174</v>
      </c>
      <c r="P70" s="12">
        <v>2219909</v>
      </c>
    </row>
    <row r="71" spans="2:16" ht="17.100000000000001" customHeight="1" thickBot="1" x14ac:dyDescent="0.25">
      <c r="B71" s="34" t="s">
        <v>3</v>
      </c>
      <c r="C71" s="68">
        <f t="shared" si="1"/>
        <v>74.400110037137537</v>
      </c>
      <c r="D71" s="68">
        <f t="shared" si="2"/>
        <v>48.141247671088991</v>
      </c>
      <c r="N71" s="12">
        <v>319914</v>
      </c>
      <c r="O71" s="12">
        <v>319892</v>
      </c>
      <c r="P71" s="12">
        <v>322263</v>
      </c>
    </row>
    <row r="72" spans="2:16" ht="17.100000000000001" customHeight="1" thickBot="1" x14ac:dyDescent="0.25">
      <c r="B72" s="35" t="s">
        <v>9</v>
      </c>
      <c r="C72" s="69">
        <f t="shared" si="1"/>
        <v>80.608028322866858</v>
      </c>
      <c r="D72" s="69">
        <f t="shared" si="2"/>
        <v>56.15326836497708</v>
      </c>
      <c r="N72" s="12">
        <v>47450795</v>
      </c>
      <c r="O72" s="12">
        <v>47475420</v>
      </c>
      <c r="P72" s="12">
        <v>48059777</v>
      </c>
    </row>
    <row r="73" spans="2:16" ht="15" customHeight="1" thickBot="1" x14ac:dyDescent="0.25">
      <c r="C73" s="68"/>
      <c r="D73" s="68"/>
      <c r="E73" s="68"/>
      <c r="F73" s="68"/>
      <c r="G73" s="68"/>
    </row>
    <row r="74" spans="2:16" ht="15" customHeight="1" thickBot="1" x14ac:dyDescent="0.25">
      <c r="C74" s="68"/>
      <c r="D74" s="68"/>
      <c r="E74" s="68"/>
      <c r="F74" s="68"/>
      <c r="G74" s="68"/>
    </row>
    <row r="75" spans="2:16" ht="15" customHeight="1" x14ac:dyDescent="0.2"/>
    <row r="76" spans="2:16" ht="15" customHeight="1" x14ac:dyDescent="0.2"/>
    <row r="77" spans="2:16" ht="15" customHeight="1" x14ac:dyDescent="0.2"/>
    <row r="78" spans="2:16" ht="15" customHeight="1" x14ac:dyDescent="0.2"/>
    <row r="79" spans="2:16" ht="15" customHeight="1" x14ac:dyDescent="0.2"/>
    <row r="80" spans="2:1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V76"/>
  <sheetViews>
    <sheetView workbookViewId="0"/>
  </sheetViews>
  <sheetFormatPr baseColWidth="10" defaultRowHeight="12.75" x14ac:dyDescent="0.2"/>
  <cols>
    <col min="2" max="2" width="32.85546875" bestFit="1" customWidth="1"/>
    <col min="3" max="13" width="13.140625" customWidth="1"/>
    <col min="14" max="14" width="0.140625" customWidth="1"/>
    <col min="15" max="15" width="14.28515625" hidden="1" customWidth="1"/>
    <col min="16" max="16" width="0.140625" customWidth="1"/>
    <col min="17" max="23" width="13.140625" customWidth="1"/>
    <col min="24" max="49" width="12.28515625" customWidth="1"/>
  </cols>
  <sheetData>
    <row r="2" spans="1:6" ht="40.5" customHeight="1" x14ac:dyDescent="0.2">
      <c r="B2" s="10"/>
      <c r="C2" s="32"/>
    </row>
    <row r="3" spans="1:6" ht="27.95" customHeight="1" x14ac:dyDescent="0.2">
      <c r="A3" s="12"/>
      <c r="B3" s="33"/>
      <c r="C3" s="32"/>
      <c r="D3" s="12"/>
      <c r="E3" s="12"/>
      <c r="F3" s="12"/>
    </row>
    <row r="4" spans="1:6" ht="15" x14ac:dyDescent="0.2">
      <c r="A4" s="12"/>
      <c r="B4" s="33"/>
      <c r="C4" s="32"/>
      <c r="D4" s="12"/>
      <c r="E4" s="12"/>
      <c r="F4" s="12"/>
    </row>
    <row r="5" spans="1:6" x14ac:dyDescent="0.2">
      <c r="A5" s="12"/>
      <c r="B5" s="12"/>
      <c r="C5" s="12"/>
      <c r="D5" s="12"/>
      <c r="E5" s="12"/>
      <c r="F5" s="12"/>
    </row>
    <row r="6" spans="1:6" ht="39" customHeight="1" x14ac:dyDescent="0.2">
      <c r="A6" s="12"/>
      <c r="B6" s="12"/>
      <c r="C6" s="19">
        <v>2022</v>
      </c>
      <c r="D6" s="19">
        <v>2023</v>
      </c>
    </row>
    <row r="7" spans="1:6" ht="17.100000000000001" customHeight="1" thickBot="1" x14ac:dyDescent="0.25">
      <c r="A7" s="12"/>
      <c r="B7" s="34" t="s">
        <v>24</v>
      </c>
      <c r="C7" s="21">
        <v>1745</v>
      </c>
      <c r="D7" s="21">
        <v>1135</v>
      </c>
    </row>
    <row r="8" spans="1:6" ht="17.100000000000001" customHeight="1" thickBot="1" x14ac:dyDescent="0.25">
      <c r="A8" s="12"/>
      <c r="B8" s="34" t="s">
        <v>25</v>
      </c>
      <c r="C8" s="21">
        <v>200</v>
      </c>
      <c r="D8" s="21">
        <v>131</v>
      </c>
    </row>
    <row r="9" spans="1:6" ht="17.100000000000001" customHeight="1" thickBot="1" x14ac:dyDescent="0.25">
      <c r="A9" s="12"/>
      <c r="B9" s="34" t="s">
        <v>56</v>
      </c>
      <c r="C9" s="21">
        <v>108</v>
      </c>
      <c r="D9" s="21">
        <v>46</v>
      </c>
    </row>
    <row r="10" spans="1:6" ht="17.100000000000001" customHeight="1" thickBot="1" x14ac:dyDescent="0.25">
      <c r="A10" s="12"/>
      <c r="B10" s="34" t="s">
        <v>19</v>
      </c>
      <c r="C10" s="21">
        <v>113</v>
      </c>
      <c r="D10" s="21">
        <v>93</v>
      </c>
    </row>
    <row r="11" spans="1:6" ht="17.100000000000001" customHeight="1" thickBot="1" x14ac:dyDescent="0.25">
      <c r="A11" s="12"/>
      <c r="B11" s="34" t="s">
        <v>0</v>
      </c>
      <c r="C11" s="21">
        <v>429</v>
      </c>
      <c r="D11" s="21">
        <v>283</v>
      </c>
    </row>
    <row r="12" spans="1:6" ht="17.100000000000001" customHeight="1" thickBot="1" x14ac:dyDescent="0.25">
      <c r="A12" s="12"/>
      <c r="B12" s="34" t="s">
        <v>1</v>
      </c>
      <c r="C12" s="21">
        <v>87</v>
      </c>
      <c r="D12" s="21">
        <v>18</v>
      </c>
    </row>
    <row r="13" spans="1:6" ht="17.100000000000001" customHeight="1" thickBot="1" x14ac:dyDescent="0.25">
      <c r="A13" s="12"/>
      <c r="B13" s="34" t="s">
        <v>26</v>
      </c>
      <c r="C13" s="21">
        <v>416</v>
      </c>
      <c r="D13" s="21">
        <v>176</v>
      </c>
    </row>
    <row r="14" spans="1:6" ht="17.100000000000001" customHeight="1" thickBot="1" x14ac:dyDescent="0.25">
      <c r="A14" s="12"/>
      <c r="B14" s="34" t="s">
        <v>21</v>
      </c>
      <c r="C14" s="21">
        <v>269</v>
      </c>
      <c r="D14" s="21">
        <v>130</v>
      </c>
    </row>
    <row r="15" spans="1:6" ht="17.100000000000001" customHeight="1" thickBot="1" x14ac:dyDescent="0.25">
      <c r="A15" s="12"/>
      <c r="B15" s="34" t="s">
        <v>12</v>
      </c>
      <c r="C15" s="21">
        <v>1567</v>
      </c>
      <c r="D15" s="21">
        <v>1264</v>
      </c>
    </row>
    <row r="16" spans="1:6" ht="17.100000000000001" customHeight="1" thickBot="1" x14ac:dyDescent="0.25">
      <c r="A16" s="12"/>
      <c r="B16" s="34" t="s">
        <v>20</v>
      </c>
      <c r="C16" s="21">
        <v>1902</v>
      </c>
      <c r="D16" s="21">
        <v>1049</v>
      </c>
    </row>
    <row r="17" spans="1:4" ht="17.100000000000001" customHeight="1" thickBot="1" x14ac:dyDescent="0.25">
      <c r="A17" s="12"/>
      <c r="B17" s="34" t="s">
        <v>8</v>
      </c>
      <c r="C17" s="21">
        <v>71</v>
      </c>
      <c r="D17" s="21">
        <v>65</v>
      </c>
    </row>
    <row r="18" spans="1:4" ht="17.100000000000001" customHeight="1" thickBot="1" x14ac:dyDescent="0.25">
      <c r="A18" s="12"/>
      <c r="B18" s="34" t="s">
        <v>2</v>
      </c>
      <c r="C18" s="21">
        <v>277</v>
      </c>
      <c r="D18" s="21">
        <v>164</v>
      </c>
    </row>
    <row r="19" spans="1:4" ht="17.100000000000001" customHeight="1" thickBot="1" x14ac:dyDescent="0.25">
      <c r="A19" s="12"/>
      <c r="B19" s="34" t="s">
        <v>57</v>
      </c>
      <c r="C19" s="21">
        <v>366</v>
      </c>
      <c r="D19" s="21">
        <v>280</v>
      </c>
    </row>
    <row r="20" spans="1:4" ht="17.100000000000001" customHeight="1" thickBot="1" x14ac:dyDescent="0.25">
      <c r="A20" s="12"/>
      <c r="B20" s="34" t="s">
        <v>58</v>
      </c>
      <c r="C20" s="21">
        <v>721</v>
      </c>
      <c r="D20" s="21">
        <v>315</v>
      </c>
    </row>
    <row r="21" spans="1:4" ht="17.100000000000001" customHeight="1" thickBot="1" x14ac:dyDescent="0.25">
      <c r="A21" s="12"/>
      <c r="B21" s="34" t="s">
        <v>59</v>
      </c>
      <c r="C21" s="21">
        <v>45</v>
      </c>
      <c r="D21" s="21">
        <v>21</v>
      </c>
    </row>
    <row r="22" spans="1:4" ht="17.100000000000001" customHeight="1" thickBot="1" x14ac:dyDescent="0.25">
      <c r="A22" s="12"/>
      <c r="B22" s="34" t="s">
        <v>23</v>
      </c>
      <c r="C22" s="21">
        <v>144</v>
      </c>
      <c r="D22" s="21">
        <v>55</v>
      </c>
    </row>
    <row r="23" spans="1:4" ht="17.100000000000001" customHeight="1" thickBot="1" x14ac:dyDescent="0.25">
      <c r="A23" s="12"/>
      <c r="B23" s="34" t="s">
        <v>3</v>
      </c>
      <c r="C23" s="21">
        <v>51</v>
      </c>
      <c r="D23" s="21">
        <v>35</v>
      </c>
    </row>
    <row r="24" spans="1:4" ht="17.100000000000001" customHeight="1" thickBot="1" x14ac:dyDescent="0.25">
      <c r="A24" s="12"/>
      <c r="B24" s="35" t="s">
        <v>9</v>
      </c>
      <c r="C24" s="36">
        <v>8511</v>
      </c>
      <c r="D24" s="36">
        <f>SUM(D7:D23)</f>
        <v>5260</v>
      </c>
    </row>
    <row r="25" spans="1:4" ht="15" customHeight="1" x14ac:dyDescent="0.2"/>
    <row r="26" spans="1:4" ht="15" customHeight="1" x14ac:dyDescent="0.2"/>
    <row r="27" spans="1:4" ht="15" customHeight="1" x14ac:dyDescent="0.2">
      <c r="B27" s="37"/>
      <c r="C27" s="42"/>
      <c r="D27" s="42"/>
    </row>
    <row r="28" spans="1:4" ht="15" customHeight="1" x14ac:dyDescent="0.2">
      <c r="B28" s="33"/>
      <c r="C28" s="12"/>
      <c r="D28" s="12"/>
    </row>
    <row r="29" spans="1:4" ht="15" customHeight="1" x14ac:dyDescent="0.2"/>
    <row r="30" spans="1:4" ht="39" customHeight="1" x14ac:dyDescent="0.2">
      <c r="B30" s="12"/>
      <c r="C30" s="20" t="s">
        <v>132</v>
      </c>
    </row>
    <row r="31" spans="1:4" ht="17.100000000000001" customHeight="1" thickBot="1" x14ac:dyDescent="0.25">
      <c r="B31" s="34" t="s">
        <v>24</v>
      </c>
      <c r="C31" s="18">
        <f>+(D7-C7)/C7</f>
        <v>-0.34957020057306593</v>
      </c>
    </row>
    <row r="32" spans="1:4" ht="17.100000000000001" customHeight="1" thickBot="1" x14ac:dyDescent="0.25">
      <c r="B32" s="34" t="s">
        <v>25</v>
      </c>
      <c r="C32" s="18">
        <f t="shared" ref="C32:C48" si="0">+(D8-C8)/C8</f>
        <v>-0.34499999999999997</v>
      </c>
    </row>
    <row r="33" spans="2:3" ht="17.100000000000001" customHeight="1" thickBot="1" x14ac:dyDescent="0.25">
      <c r="B33" s="34" t="s">
        <v>56</v>
      </c>
      <c r="C33" s="18">
        <f t="shared" si="0"/>
        <v>-0.57407407407407407</v>
      </c>
    </row>
    <row r="34" spans="2:3" ht="17.100000000000001" customHeight="1" thickBot="1" x14ac:dyDescent="0.25">
      <c r="B34" s="34" t="s">
        <v>19</v>
      </c>
      <c r="C34" s="18">
        <f t="shared" si="0"/>
        <v>-0.17699115044247787</v>
      </c>
    </row>
    <row r="35" spans="2:3" ht="17.100000000000001" customHeight="1" thickBot="1" x14ac:dyDescent="0.25">
      <c r="B35" s="34" t="s">
        <v>0</v>
      </c>
      <c r="C35" s="18">
        <f t="shared" si="0"/>
        <v>-0.34032634032634035</v>
      </c>
    </row>
    <row r="36" spans="2:3" ht="17.100000000000001" customHeight="1" thickBot="1" x14ac:dyDescent="0.25">
      <c r="B36" s="34" t="s">
        <v>1</v>
      </c>
      <c r="C36" s="18">
        <f t="shared" si="0"/>
        <v>-0.7931034482758621</v>
      </c>
    </row>
    <row r="37" spans="2:3" ht="17.100000000000001" customHeight="1" thickBot="1" x14ac:dyDescent="0.25">
      <c r="B37" s="34" t="s">
        <v>26</v>
      </c>
      <c r="C37" s="18">
        <f t="shared" si="0"/>
        <v>-0.57692307692307687</v>
      </c>
    </row>
    <row r="38" spans="2:3" ht="17.100000000000001" customHeight="1" thickBot="1" x14ac:dyDescent="0.25">
      <c r="B38" s="34" t="s">
        <v>21</v>
      </c>
      <c r="C38" s="18">
        <f t="shared" si="0"/>
        <v>-0.51672862453531598</v>
      </c>
    </row>
    <row r="39" spans="2:3" ht="17.100000000000001" customHeight="1" thickBot="1" x14ac:dyDescent="0.25">
      <c r="B39" s="34" t="s">
        <v>12</v>
      </c>
      <c r="C39" s="18">
        <f t="shared" si="0"/>
        <v>-0.19336311423101468</v>
      </c>
    </row>
    <row r="40" spans="2:3" ht="17.100000000000001" customHeight="1" thickBot="1" x14ac:dyDescent="0.25">
      <c r="B40" s="34" t="s">
        <v>20</v>
      </c>
      <c r="C40" s="18">
        <f t="shared" si="0"/>
        <v>-0.44847528916929547</v>
      </c>
    </row>
    <row r="41" spans="2:3" ht="17.100000000000001" customHeight="1" thickBot="1" x14ac:dyDescent="0.25">
      <c r="B41" s="34" t="s">
        <v>8</v>
      </c>
      <c r="C41" s="18">
        <f t="shared" si="0"/>
        <v>-8.4507042253521125E-2</v>
      </c>
    </row>
    <row r="42" spans="2:3" ht="17.100000000000001" customHeight="1" thickBot="1" x14ac:dyDescent="0.25">
      <c r="B42" s="34" t="s">
        <v>2</v>
      </c>
      <c r="C42" s="18">
        <f t="shared" si="0"/>
        <v>-0.40794223826714804</v>
      </c>
    </row>
    <row r="43" spans="2:3" ht="17.100000000000001" customHeight="1" thickBot="1" x14ac:dyDescent="0.25">
      <c r="B43" s="34" t="s">
        <v>57</v>
      </c>
      <c r="C43" s="18">
        <f t="shared" si="0"/>
        <v>-0.23497267759562843</v>
      </c>
    </row>
    <row r="44" spans="2:3" ht="17.100000000000001" customHeight="1" thickBot="1" x14ac:dyDescent="0.25">
      <c r="B44" s="34" t="s">
        <v>58</v>
      </c>
      <c r="C44" s="18">
        <f t="shared" si="0"/>
        <v>-0.56310679611650483</v>
      </c>
    </row>
    <row r="45" spans="2:3" ht="17.100000000000001" customHeight="1" thickBot="1" x14ac:dyDescent="0.25">
      <c r="B45" s="34" t="s">
        <v>59</v>
      </c>
      <c r="C45" s="18">
        <f t="shared" si="0"/>
        <v>-0.53333333333333333</v>
      </c>
    </row>
    <row r="46" spans="2:3" ht="17.100000000000001" customHeight="1" thickBot="1" x14ac:dyDescent="0.25">
      <c r="B46" s="34" t="s">
        <v>23</v>
      </c>
      <c r="C46" s="18">
        <f t="shared" si="0"/>
        <v>-0.61805555555555558</v>
      </c>
    </row>
    <row r="47" spans="2:3" ht="17.100000000000001" customHeight="1" thickBot="1" x14ac:dyDescent="0.25">
      <c r="B47" s="34" t="s">
        <v>3</v>
      </c>
      <c r="C47" s="18">
        <f t="shared" si="0"/>
        <v>-0.31372549019607843</v>
      </c>
    </row>
    <row r="48" spans="2:3" ht="17.100000000000001" customHeight="1" thickBot="1" x14ac:dyDescent="0.25">
      <c r="B48" s="35" t="s">
        <v>9</v>
      </c>
      <c r="C48" s="43">
        <f t="shared" si="0"/>
        <v>-0.38197626600869461</v>
      </c>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x14ac:dyDescent="0.2">
      <c r="A53" s="12"/>
      <c r="B53" s="12"/>
      <c r="C53" s="12"/>
      <c r="D53" s="12"/>
      <c r="E53" s="12"/>
      <c r="F53" s="12"/>
      <c r="G53" s="12"/>
      <c r="H53" s="12"/>
      <c r="I53" s="12"/>
      <c r="J53" s="12"/>
      <c r="K53" s="12"/>
      <c r="L53" s="12"/>
      <c r="M53" s="12"/>
      <c r="N53" s="12"/>
      <c r="O53" s="12"/>
      <c r="P53" s="12"/>
      <c r="Q53" s="12"/>
      <c r="R53" s="12"/>
      <c r="S53" s="12"/>
      <c r="T53" s="12"/>
      <c r="U53" s="12"/>
      <c r="V53" s="12"/>
    </row>
    <row r="54" spans="1:22" ht="39" customHeight="1" x14ac:dyDescent="0.2">
      <c r="A54" s="12"/>
      <c r="B54" s="12"/>
      <c r="C54" s="19">
        <v>2022</v>
      </c>
      <c r="D54" s="19">
        <v>2023</v>
      </c>
      <c r="E54" s="12"/>
      <c r="F54" s="12"/>
      <c r="G54" s="12"/>
      <c r="H54" s="12"/>
      <c r="I54" s="12"/>
      <c r="J54" s="12"/>
      <c r="K54" s="12"/>
      <c r="L54" s="12"/>
      <c r="M54" s="12"/>
      <c r="N54" s="12"/>
      <c r="O54" s="12">
        <v>2022</v>
      </c>
      <c r="P54" s="12">
        <v>2023</v>
      </c>
      <c r="Q54" s="12"/>
      <c r="R54" s="12"/>
      <c r="S54" s="12"/>
      <c r="T54" s="12"/>
      <c r="U54" s="12"/>
    </row>
    <row r="55" spans="1:22" ht="17.100000000000001" customHeight="1" thickBot="1" x14ac:dyDescent="0.25">
      <c r="A55" s="12"/>
      <c r="B55" s="34" t="s">
        <v>24</v>
      </c>
      <c r="C55" s="68">
        <f>+C7/O55*100000</f>
        <v>20.130417418336837</v>
      </c>
      <c r="D55" s="68">
        <f>+D7/P55*100000</f>
        <v>12.978638761487954</v>
      </c>
      <c r="E55" s="12"/>
      <c r="F55" s="12"/>
      <c r="G55" s="12"/>
      <c r="H55" s="12"/>
      <c r="I55" s="12"/>
      <c r="J55" s="12"/>
      <c r="K55" s="12"/>
      <c r="L55" s="12"/>
      <c r="M55" s="12"/>
      <c r="N55" s="12">
        <v>8635689</v>
      </c>
      <c r="O55" s="12">
        <v>8668474</v>
      </c>
      <c r="P55" s="12">
        <v>8745139</v>
      </c>
      <c r="Q55" s="12"/>
      <c r="R55" s="12"/>
      <c r="S55" s="12"/>
      <c r="T55" s="12"/>
      <c r="U55" s="12"/>
    </row>
    <row r="56" spans="1:22" ht="17.100000000000001" customHeight="1" thickBot="1" x14ac:dyDescent="0.25">
      <c r="A56" s="12"/>
      <c r="B56" s="34" t="s">
        <v>25</v>
      </c>
      <c r="C56" s="68">
        <f t="shared" ref="C56:C72" si="1">+C8/O56*100000</f>
        <v>15.079374055182969</v>
      </c>
      <c r="D56" s="68">
        <f t="shared" ref="D56:D71" si="2">+D8/P56*100000</f>
        <v>9.7085363973770651</v>
      </c>
      <c r="E56" s="12"/>
      <c r="F56" s="12"/>
      <c r="G56" s="12"/>
      <c r="H56" s="12"/>
      <c r="I56" s="12"/>
      <c r="J56" s="12"/>
      <c r="K56" s="12"/>
      <c r="L56" s="12"/>
      <c r="M56" s="12"/>
      <c r="N56" s="12">
        <v>1329391</v>
      </c>
      <c r="O56" s="12">
        <v>1326315</v>
      </c>
      <c r="P56" s="12">
        <v>1349328</v>
      </c>
      <c r="Q56" s="12"/>
      <c r="R56" s="12"/>
      <c r="S56" s="12"/>
      <c r="T56" s="12"/>
      <c r="U56" s="12"/>
    </row>
    <row r="57" spans="1:22" ht="17.100000000000001" customHeight="1" thickBot="1" x14ac:dyDescent="0.25">
      <c r="A57" s="12"/>
      <c r="B57" s="34" t="s">
        <v>56</v>
      </c>
      <c r="C57" s="68">
        <f t="shared" si="1"/>
        <v>10.749627246721861</v>
      </c>
      <c r="D57" s="68">
        <f t="shared" si="2"/>
        <v>4.5698163629228938</v>
      </c>
      <c r="E57" s="12"/>
      <c r="F57" s="12"/>
      <c r="G57" s="12"/>
      <c r="H57" s="12"/>
      <c r="I57" s="12"/>
      <c r="J57" s="12"/>
      <c r="K57" s="12"/>
      <c r="L57" s="12"/>
      <c r="M57" s="12"/>
      <c r="N57" s="12">
        <v>1018784</v>
      </c>
      <c r="O57" s="12">
        <v>1004686</v>
      </c>
      <c r="P57" s="12">
        <v>1006605</v>
      </c>
      <c r="Q57" s="12"/>
      <c r="R57" s="12"/>
      <c r="S57" s="12"/>
      <c r="T57" s="12"/>
      <c r="U57" s="12"/>
    </row>
    <row r="58" spans="1:22" ht="17.100000000000001" customHeight="1" thickBot="1" x14ac:dyDescent="0.25">
      <c r="A58" s="12"/>
      <c r="B58" s="34" t="s">
        <v>19</v>
      </c>
      <c r="C58" s="68">
        <f t="shared" si="1"/>
        <v>9.6034620055598108</v>
      </c>
      <c r="D58" s="68">
        <f t="shared" si="2"/>
        <v>7.706803367127252</v>
      </c>
      <c r="E58" s="12"/>
      <c r="F58" s="12"/>
      <c r="G58" s="12"/>
      <c r="H58" s="12"/>
      <c r="I58" s="12"/>
      <c r="J58" s="12"/>
      <c r="K58" s="12"/>
      <c r="L58" s="12"/>
      <c r="M58" s="12"/>
      <c r="N58" s="12">
        <v>1171543</v>
      </c>
      <c r="O58" s="12">
        <v>1176659</v>
      </c>
      <c r="P58" s="12">
        <v>1206726</v>
      </c>
      <c r="Q58" s="12"/>
      <c r="R58" s="12"/>
      <c r="S58" s="12"/>
      <c r="T58" s="12"/>
      <c r="U58" s="12"/>
    </row>
    <row r="59" spans="1:22" ht="17.100000000000001" customHeight="1" thickBot="1" x14ac:dyDescent="0.25">
      <c r="A59" s="12"/>
      <c r="B59" s="34" t="s">
        <v>0</v>
      </c>
      <c r="C59" s="68">
        <f t="shared" si="1"/>
        <v>19.699674105857508</v>
      </c>
      <c r="D59" s="68">
        <f t="shared" si="2"/>
        <v>12.788625263454719</v>
      </c>
      <c r="E59" s="12"/>
      <c r="F59" s="12"/>
      <c r="G59" s="12"/>
      <c r="H59" s="12"/>
      <c r="I59" s="12"/>
      <c r="J59" s="12"/>
      <c r="K59" s="12"/>
      <c r="L59" s="12"/>
      <c r="M59" s="12"/>
      <c r="N59" s="12">
        <v>2175952</v>
      </c>
      <c r="O59" s="12">
        <v>2177701</v>
      </c>
      <c r="P59" s="12">
        <v>2212904</v>
      </c>
      <c r="Q59" s="12"/>
      <c r="R59" s="12"/>
      <c r="S59" s="12"/>
      <c r="T59" s="12"/>
      <c r="U59" s="12"/>
    </row>
    <row r="60" spans="1:22" ht="17.100000000000001" customHeight="1" thickBot="1" x14ac:dyDescent="0.25">
      <c r="A60" s="12"/>
      <c r="B60" s="34" t="s">
        <v>1</v>
      </c>
      <c r="C60" s="68">
        <f t="shared" si="1"/>
        <v>14.861582297293142</v>
      </c>
      <c r="D60" s="68">
        <f t="shared" si="2"/>
        <v>3.0584729044787937</v>
      </c>
      <c r="E60" s="12"/>
      <c r="F60" s="12"/>
      <c r="G60" s="12"/>
      <c r="H60" s="12"/>
      <c r="I60" s="12"/>
      <c r="J60" s="12"/>
      <c r="K60" s="12"/>
      <c r="L60" s="12"/>
      <c r="M60" s="12"/>
      <c r="N60" s="12">
        <v>582905</v>
      </c>
      <c r="O60" s="12">
        <v>585402</v>
      </c>
      <c r="P60" s="12">
        <v>588529</v>
      </c>
      <c r="Q60" s="12"/>
      <c r="R60" s="12"/>
      <c r="S60" s="12"/>
      <c r="T60" s="12"/>
      <c r="U60" s="12"/>
    </row>
    <row r="61" spans="1:22" ht="17.100000000000001" customHeight="1" thickBot="1" x14ac:dyDescent="0.25">
      <c r="A61" s="12"/>
      <c r="B61" s="34" t="s">
        <v>27</v>
      </c>
      <c r="C61" s="68">
        <f t="shared" si="1"/>
        <v>17.5332119495583</v>
      </c>
      <c r="D61" s="68">
        <f t="shared" si="2"/>
        <v>7.3870091888518274</v>
      </c>
      <c r="E61" s="12"/>
      <c r="F61" s="12"/>
      <c r="G61" s="12"/>
      <c r="H61" s="12"/>
      <c r="I61" s="12"/>
      <c r="J61" s="12"/>
      <c r="K61" s="12"/>
      <c r="L61" s="12"/>
      <c r="M61" s="12"/>
      <c r="N61" s="12">
        <v>2394918</v>
      </c>
      <c r="O61" s="12">
        <v>2372640</v>
      </c>
      <c r="P61" s="12">
        <v>2382561</v>
      </c>
      <c r="Q61" s="12"/>
      <c r="R61" s="12"/>
      <c r="S61" s="12"/>
      <c r="T61" s="12"/>
      <c r="U61" s="12"/>
    </row>
    <row r="62" spans="1:22" ht="17.100000000000001" customHeight="1" thickBot="1" x14ac:dyDescent="0.25">
      <c r="A62" s="12"/>
      <c r="B62" s="34" t="s">
        <v>21</v>
      </c>
      <c r="C62" s="68">
        <f t="shared" si="1"/>
        <v>13.100683378398386</v>
      </c>
      <c r="D62" s="68">
        <f t="shared" si="2"/>
        <v>6.2481225593271255</v>
      </c>
      <c r="E62" s="12"/>
      <c r="F62" s="12"/>
      <c r="G62" s="12"/>
      <c r="H62" s="12"/>
      <c r="I62" s="12"/>
      <c r="J62" s="12"/>
      <c r="K62" s="12"/>
      <c r="L62" s="12"/>
      <c r="M62" s="12"/>
      <c r="N62" s="12">
        <v>2045221</v>
      </c>
      <c r="O62" s="12">
        <v>2053328</v>
      </c>
      <c r="P62" s="12">
        <v>2080625</v>
      </c>
      <c r="Q62" s="12"/>
      <c r="R62" s="12"/>
      <c r="S62" s="12"/>
      <c r="T62" s="12"/>
      <c r="U62" s="12"/>
    </row>
    <row r="63" spans="1:22" ht="17.100000000000001" customHeight="1" thickBot="1" x14ac:dyDescent="0.25">
      <c r="A63" s="12"/>
      <c r="B63" s="34" t="s">
        <v>12</v>
      </c>
      <c r="C63" s="68">
        <f t="shared" si="1"/>
        <v>20.108792803849699</v>
      </c>
      <c r="D63" s="68">
        <f t="shared" si="2"/>
        <v>16.001912127221278</v>
      </c>
      <c r="E63" s="12"/>
      <c r="F63" s="12"/>
      <c r="G63" s="12"/>
      <c r="H63" s="12"/>
      <c r="I63" s="12"/>
      <c r="J63" s="12"/>
      <c r="K63" s="12"/>
      <c r="L63" s="12"/>
      <c r="M63" s="12"/>
      <c r="N63" s="12">
        <v>7780479</v>
      </c>
      <c r="O63" s="12">
        <v>7792611</v>
      </c>
      <c r="P63" s="12">
        <v>7899056</v>
      </c>
      <c r="Q63" s="12"/>
      <c r="R63" s="12"/>
      <c r="S63" s="12"/>
      <c r="T63" s="12"/>
      <c r="U63" s="12"/>
    </row>
    <row r="64" spans="1:22" ht="17.100000000000001" customHeight="1" thickBot="1" x14ac:dyDescent="0.25">
      <c r="A64" s="12"/>
      <c r="B64" s="34" t="s">
        <v>117</v>
      </c>
      <c r="C64" s="68">
        <f t="shared" si="1"/>
        <v>37.30899003465499</v>
      </c>
      <c r="D64" s="68">
        <f t="shared" si="2"/>
        <v>20.10245159841319</v>
      </c>
      <c r="E64" s="12"/>
      <c r="F64" s="12"/>
      <c r="G64" s="12"/>
      <c r="H64" s="12"/>
      <c r="I64" s="12"/>
      <c r="J64" s="12"/>
      <c r="K64" s="12"/>
      <c r="L64" s="12"/>
      <c r="M64" s="12"/>
      <c r="N64" s="12">
        <v>5057353</v>
      </c>
      <c r="O64" s="12">
        <v>5097967</v>
      </c>
      <c r="P64" s="12">
        <v>5218269</v>
      </c>
      <c r="Q64" s="12"/>
      <c r="R64" s="12"/>
      <c r="S64" s="12"/>
      <c r="T64" s="12"/>
      <c r="U64" s="12"/>
    </row>
    <row r="65" spans="1:22" ht="17.100000000000001" customHeight="1" thickBot="1" x14ac:dyDescent="0.25">
      <c r="A65" s="12"/>
      <c r="B65" s="34" t="s">
        <v>8</v>
      </c>
      <c r="C65" s="68">
        <f t="shared" si="1"/>
        <v>6.7312870220786216</v>
      </c>
      <c r="D65" s="68">
        <f t="shared" si="2"/>
        <v>6.1651988750883291</v>
      </c>
      <c r="E65" s="12"/>
      <c r="F65" s="12"/>
      <c r="G65" s="12"/>
      <c r="H65" s="12"/>
      <c r="I65" s="12"/>
      <c r="J65" s="12"/>
      <c r="K65" s="12"/>
      <c r="L65" s="12"/>
      <c r="M65" s="12"/>
      <c r="N65" s="12">
        <v>1063987</v>
      </c>
      <c r="O65" s="12">
        <v>1054776</v>
      </c>
      <c r="P65" s="12">
        <v>1054305</v>
      </c>
      <c r="Q65" s="12"/>
      <c r="R65" s="12"/>
      <c r="S65" s="12"/>
      <c r="T65" s="12"/>
      <c r="U65" s="12"/>
    </row>
    <row r="66" spans="1:22" ht="17.100000000000001" customHeight="1" thickBot="1" x14ac:dyDescent="0.25">
      <c r="A66" s="12"/>
      <c r="B66" s="34" t="s">
        <v>2</v>
      </c>
      <c r="C66" s="68">
        <f t="shared" si="1"/>
        <v>10.295621870428297</v>
      </c>
      <c r="D66" s="68">
        <f t="shared" si="2"/>
        <v>6.0747130438905428</v>
      </c>
      <c r="E66" s="12"/>
      <c r="F66" s="12"/>
      <c r="G66" s="12"/>
      <c r="H66" s="12"/>
      <c r="I66" s="12"/>
      <c r="J66" s="12"/>
      <c r="K66" s="12"/>
      <c r="L66" s="12"/>
      <c r="M66" s="12"/>
      <c r="N66" s="12">
        <v>2701819</v>
      </c>
      <c r="O66" s="12">
        <v>2690464</v>
      </c>
      <c r="P66" s="12">
        <v>2699716</v>
      </c>
      <c r="Q66" s="12"/>
      <c r="R66" s="12"/>
      <c r="S66" s="12"/>
      <c r="T66" s="12"/>
      <c r="U66" s="12"/>
    </row>
    <row r="67" spans="1:22" ht="17.100000000000001" customHeight="1" thickBot="1" x14ac:dyDescent="0.25">
      <c r="A67" s="12"/>
      <c r="B67" s="34" t="s">
        <v>57</v>
      </c>
      <c r="C67" s="68">
        <f t="shared" si="1"/>
        <v>5.4219523294840437</v>
      </c>
      <c r="D67" s="68">
        <f t="shared" si="2"/>
        <v>4.0882143205475403</v>
      </c>
      <c r="E67" s="12"/>
      <c r="F67" s="12"/>
      <c r="G67" s="12"/>
      <c r="H67" s="12"/>
      <c r="I67" s="12"/>
      <c r="J67" s="12"/>
      <c r="K67" s="12"/>
      <c r="L67" s="12"/>
      <c r="M67" s="12"/>
      <c r="N67" s="12">
        <v>6779888</v>
      </c>
      <c r="O67" s="12">
        <v>6750336</v>
      </c>
      <c r="P67" s="12">
        <v>6848956</v>
      </c>
      <c r="Q67" s="12"/>
      <c r="R67" s="12"/>
      <c r="S67" s="12"/>
      <c r="T67" s="12"/>
      <c r="U67" s="12"/>
    </row>
    <row r="68" spans="1:22" ht="17.100000000000001" customHeight="1" thickBot="1" x14ac:dyDescent="0.25">
      <c r="A68" s="12"/>
      <c r="B68" s="34" t="s">
        <v>58</v>
      </c>
      <c r="C68" s="68">
        <f t="shared" si="1"/>
        <v>47.066411293849775</v>
      </c>
      <c r="D68" s="68">
        <f t="shared" si="2"/>
        <v>20.287424501798817</v>
      </c>
      <c r="E68" s="12"/>
      <c r="F68" s="12"/>
      <c r="G68" s="12"/>
      <c r="H68" s="12"/>
      <c r="I68" s="12"/>
      <c r="J68" s="12"/>
      <c r="K68" s="12"/>
      <c r="L68" s="12"/>
      <c r="M68" s="12"/>
      <c r="N68" s="12">
        <v>1511251</v>
      </c>
      <c r="O68" s="12">
        <v>1531878</v>
      </c>
      <c r="P68" s="12">
        <v>1552686</v>
      </c>
      <c r="Q68" s="12"/>
      <c r="R68" s="12"/>
      <c r="S68" s="12"/>
      <c r="T68" s="12"/>
      <c r="U68" s="12"/>
    </row>
    <row r="69" spans="1:22" ht="17.100000000000001" customHeight="1" thickBot="1" x14ac:dyDescent="0.25">
      <c r="A69" s="12"/>
      <c r="B69" s="34" t="s">
        <v>59</v>
      </c>
      <c r="C69" s="68">
        <f t="shared" si="1"/>
        <v>6.7759144849476831</v>
      </c>
      <c r="D69" s="68">
        <f t="shared" si="2"/>
        <v>3.1240702171972625</v>
      </c>
      <c r="E69" s="12"/>
      <c r="F69" s="12"/>
      <c r="G69" s="12"/>
      <c r="H69" s="12"/>
      <c r="I69" s="12"/>
      <c r="J69" s="12"/>
      <c r="K69" s="12"/>
      <c r="L69" s="12"/>
      <c r="M69" s="12"/>
      <c r="N69" s="12">
        <v>661197</v>
      </c>
      <c r="O69" s="12">
        <v>664117</v>
      </c>
      <c r="P69" s="12">
        <v>672200</v>
      </c>
      <c r="Q69" s="12"/>
      <c r="R69" s="12"/>
      <c r="S69" s="12"/>
      <c r="T69" s="12"/>
      <c r="U69" s="12"/>
    </row>
    <row r="70" spans="1:22" ht="17.100000000000001" customHeight="1" thickBot="1" x14ac:dyDescent="0.25">
      <c r="A70" s="12"/>
      <c r="B70" s="34" t="s">
        <v>23</v>
      </c>
      <c r="C70" s="68">
        <f t="shared" si="1"/>
        <v>6.5212252295335418</v>
      </c>
      <c r="D70" s="68">
        <f t="shared" si="2"/>
        <v>2.4775790358974175</v>
      </c>
      <c r="E70" s="12"/>
      <c r="F70" s="12"/>
      <c r="G70" s="12"/>
      <c r="H70" s="12"/>
      <c r="I70" s="12"/>
      <c r="J70" s="12"/>
      <c r="K70" s="12"/>
      <c r="L70" s="12"/>
      <c r="M70" s="12"/>
      <c r="N70" s="12">
        <v>2220504</v>
      </c>
      <c r="O70" s="12">
        <v>2208174</v>
      </c>
      <c r="P70" s="12">
        <v>2219909</v>
      </c>
      <c r="Q70" s="12"/>
      <c r="R70" s="12"/>
      <c r="S70" s="12"/>
      <c r="T70" s="12"/>
      <c r="U70" s="12"/>
    </row>
    <row r="71" spans="1:22" ht="17.100000000000001" customHeight="1" thickBot="1" x14ac:dyDescent="0.25">
      <c r="A71" s="12"/>
      <c r="B71" s="34" t="s">
        <v>3</v>
      </c>
      <c r="C71" s="68">
        <f t="shared" si="1"/>
        <v>15.942880722243759</v>
      </c>
      <c r="D71" s="68">
        <f t="shared" si="2"/>
        <v>10.860694525899653</v>
      </c>
      <c r="E71" s="12"/>
      <c r="F71" s="12"/>
      <c r="G71" s="12"/>
      <c r="H71" s="12"/>
      <c r="I71" s="12"/>
      <c r="J71" s="12"/>
      <c r="K71" s="12"/>
      <c r="L71" s="12"/>
      <c r="M71" s="12"/>
      <c r="N71" s="12">
        <v>319914</v>
      </c>
      <c r="O71" s="12">
        <v>319892</v>
      </c>
      <c r="P71" s="12">
        <v>322263</v>
      </c>
      <c r="Q71" s="12"/>
      <c r="R71" s="12"/>
      <c r="S71" s="12"/>
      <c r="T71" s="12"/>
      <c r="U71" s="12"/>
    </row>
    <row r="72" spans="1:22" ht="17.100000000000001" customHeight="1" thickBot="1" x14ac:dyDescent="0.25">
      <c r="A72" s="12"/>
      <c r="B72" s="35" t="s">
        <v>9</v>
      </c>
      <c r="C72" s="69">
        <f t="shared" si="1"/>
        <v>17.9271715763652</v>
      </c>
      <c r="D72" s="69">
        <f t="shared" ref="D72" si="3">+D24/O72*100000</f>
        <v>11.079417517528018</v>
      </c>
      <c r="E72" s="12"/>
      <c r="F72" s="12"/>
      <c r="G72" s="12"/>
      <c r="H72" s="12"/>
      <c r="I72" s="12"/>
      <c r="J72" s="12"/>
      <c r="K72" s="12"/>
      <c r="L72" s="12"/>
      <c r="M72" s="12"/>
      <c r="N72" s="12">
        <v>47450795</v>
      </c>
      <c r="O72" s="12">
        <v>47475420</v>
      </c>
      <c r="P72" s="12">
        <v>48059777</v>
      </c>
      <c r="Q72" s="12"/>
      <c r="R72" s="12"/>
      <c r="S72" s="12"/>
      <c r="T72" s="12"/>
      <c r="U72" s="12"/>
    </row>
    <row r="73" spans="1:22" ht="13.5" thickBot="1" x14ac:dyDescent="0.25">
      <c r="A73" s="12"/>
      <c r="B73" s="12"/>
      <c r="C73" s="68"/>
      <c r="D73" s="68"/>
      <c r="E73" s="12"/>
      <c r="F73" s="12"/>
      <c r="G73" s="12"/>
      <c r="H73" s="12"/>
      <c r="I73" s="12"/>
      <c r="J73" s="12"/>
      <c r="K73" s="12"/>
      <c r="L73" s="12"/>
      <c r="M73" s="12"/>
      <c r="N73" s="12"/>
      <c r="O73" s="12"/>
      <c r="P73" s="12"/>
      <c r="Q73" s="12"/>
      <c r="R73" s="12"/>
      <c r="S73" s="12"/>
      <c r="T73" s="12"/>
      <c r="U73" s="12"/>
      <c r="V73" s="12"/>
    </row>
    <row r="74" spans="1:22" ht="13.5" thickBot="1" x14ac:dyDescent="0.25">
      <c r="A74" s="12"/>
      <c r="B74" s="12"/>
      <c r="C74" s="68"/>
      <c r="D74" s="68"/>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row r="76" spans="1:22" x14ac:dyDescent="0.2">
      <c r="A76" s="12"/>
      <c r="B76" s="12"/>
      <c r="C76" s="12"/>
      <c r="D76" s="12"/>
      <c r="E76" s="12"/>
      <c r="F76" s="12"/>
      <c r="G76" s="12"/>
      <c r="H76" s="12"/>
      <c r="I76" s="12"/>
      <c r="J76" s="12"/>
      <c r="K76" s="12"/>
      <c r="L76" s="12"/>
      <c r="M76" s="12"/>
      <c r="N76" s="12"/>
      <c r="O76" s="12"/>
      <c r="P76" s="12"/>
      <c r="Q76" s="12"/>
      <c r="R76" s="12"/>
      <c r="S76" s="12"/>
      <c r="T76" s="12"/>
      <c r="U76" s="12"/>
      <c r="V76" s="1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D76"/>
  <sheetViews>
    <sheetView workbookViewId="0"/>
  </sheetViews>
  <sheetFormatPr baseColWidth="10" defaultRowHeight="12.75" x14ac:dyDescent="0.2"/>
  <cols>
    <col min="2" max="2" width="32.85546875" bestFit="1" customWidth="1"/>
    <col min="3" max="13" width="13.140625" customWidth="1"/>
    <col min="14" max="14" width="0.28515625" hidden="1" customWidth="1"/>
    <col min="15" max="15" width="14.7109375" hidden="1" customWidth="1"/>
    <col min="16" max="16" width="0.42578125" customWidth="1"/>
    <col min="17" max="23" width="13.140625" customWidth="1"/>
    <col min="24" max="52" width="12.28515625" customWidth="1"/>
  </cols>
  <sheetData>
    <row r="2" spans="1:6" ht="40.5" customHeight="1" x14ac:dyDescent="0.2">
      <c r="B2" s="10"/>
      <c r="C2" s="32"/>
    </row>
    <row r="3" spans="1:6" ht="27.95" customHeight="1" x14ac:dyDescent="0.2">
      <c r="A3" s="12"/>
      <c r="B3" s="33"/>
      <c r="C3" s="32"/>
      <c r="D3" s="12"/>
      <c r="E3" s="12"/>
      <c r="F3" s="12"/>
    </row>
    <row r="4" spans="1:6" ht="15" x14ac:dyDescent="0.2">
      <c r="A4" s="12"/>
      <c r="B4" s="33"/>
      <c r="C4" s="32"/>
      <c r="D4" s="12"/>
      <c r="E4" s="12"/>
      <c r="F4" s="12"/>
    </row>
    <row r="5" spans="1:6" x14ac:dyDescent="0.2">
      <c r="A5" s="12"/>
      <c r="B5" s="12"/>
      <c r="C5" s="12"/>
      <c r="D5" s="12"/>
      <c r="E5" s="12"/>
      <c r="F5" s="12"/>
    </row>
    <row r="6" spans="1:6" ht="39" customHeight="1" x14ac:dyDescent="0.2">
      <c r="A6" s="12"/>
      <c r="B6" s="12"/>
      <c r="C6" s="19">
        <v>2022</v>
      </c>
      <c r="D6" s="19">
        <v>2023</v>
      </c>
    </row>
    <row r="7" spans="1:6" ht="17.100000000000001" customHeight="1" thickBot="1" x14ac:dyDescent="0.25">
      <c r="A7" s="12"/>
      <c r="B7" s="34" t="s">
        <v>24</v>
      </c>
      <c r="C7" s="21">
        <v>4505</v>
      </c>
      <c r="D7" s="21">
        <v>2961</v>
      </c>
    </row>
    <row r="8" spans="1:6" ht="17.100000000000001" customHeight="1" thickBot="1" x14ac:dyDescent="0.25">
      <c r="A8" s="12"/>
      <c r="B8" s="34" t="s">
        <v>25</v>
      </c>
      <c r="C8" s="21">
        <v>685</v>
      </c>
      <c r="D8" s="21">
        <v>491</v>
      </c>
    </row>
    <row r="9" spans="1:6" ht="17.100000000000001" customHeight="1" thickBot="1" x14ac:dyDescent="0.25">
      <c r="A9" s="12"/>
      <c r="B9" s="34" t="s">
        <v>56</v>
      </c>
      <c r="C9" s="21">
        <v>621</v>
      </c>
      <c r="D9" s="21">
        <v>422</v>
      </c>
    </row>
    <row r="10" spans="1:6" ht="17.100000000000001" customHeight="1" thickBot="1" x14ac:dyDescent="0.25">
      <c r="A10" s="12"/>
      <c r="B10" s="34" t="s">
        <v>19</v>
      </c>
      <c r="C10" s="21">
        <v>1036</v>
      </c>
      <c r="D10" s="21">
        <v>747</v>
      </c>
    </row>
    <row r="11" spans="1:6" ht="17.100000000000001" customHeight="1" thickBot="1" x14ac:dyDescent="0.25">
      <c r="A11" s="12"/>
      <c r="B11" s="34" t="s">
        <v>0</v>
      </c>
      <c r="C11" s="21">
        <v>1887</v>
      </c>
      <c r="D11" s="21">
        <v>1398</v>
      </c>
    </row>
    <row r="12" spans="1:6" ht="17.100000000000001" customHeight="1" thickBot="1" x14ac:dyDescent="0.25">
      <c r="A12" s="12"/>
      <c r="B12" s="34" t="s">
        <v>1</v>
      </c>
      <c r="C12" s="21">
        <v>345</v>
      </c>
      <c r="D12" s="21">
        <v>123</v>
      </c>
    </row>
    <row r="13" spans="1:6" ht="17.100000000000001" customHeight="1" thickBot="1" x14ac:dyDescent="0.25">
      <c r="A13" s="12"/>
      <c r="B13" s="34" t="s">
        <v>26</v>
      </c>
      <c r="C13" s="21">
        <v>1090</v>
      </c>
      <c r="D13" s="21">
        <v>794</v>
      </c>
    </row>
    <row r="14" spans="1:6" ht="17.100000000000001" customHeight="1" thickBot="1" x14ac:dyDescent="0.25">
      <c r="A14" s="12"/>
      <c r="B14" s="34" t="s">
        <v>21</v>
      </c>
      <c r="C14" s="21">
        <v>925</v>
      </c>
      <c r="D14" s="21">
        <v>573</v>
      </c>
    </row>
    <row r="15" spans="1:6" ht="17.100000000000001" customHeight="1" thickBot="1" x14ac:dyDescent="0.25">
      <c r="A15" s="12"/>
      <c r="B15" s="34" t="s">
        <v>12</v>
      </c>
      <c r="C15" s="21">
        <v>6160</v>
      </c>
      <c r="D15" s="21">
        <v>5158</v>
      </c>
    </row>
    <row r="16" spans="1:6" ht="17.100000000000001" customHeight="1" thickBot="1" x14ac:dyDescent="0.25">
      <c r="A16" s="12"/>
      <c r="B16" s="34" t="s">
        <v>20</v>
      </c>
      <c r="C16" s="21">
        <v>3511</v>
      </c>
      <c r="D16" s="21">
        <v>2673</v>
      </c>
    </row>
    <row r="17" spans="1:30" ht="17.100000000000001" customHeight="1" thickBot="1" x14ac:dyDescent="0.25">
      <c r="A17" s="12"/>
      <c r="B17" s="34" t="s">
        <v>8</v>
      </c>
      <c r="C17" s="21">
        <v>319</v>
      </c>
      <c r="D17" s="21">
        <v>201</v>
      </c>
    </row>
    <row r="18" spans="1:30" ht="17.100000000000001" customHeight="1" thickBot="1" x14ac:dyDescent="0.25">
      <c r="A18" s="12"/>
      <c r="B18" s="34" t="s">
        <v>2</v>
      </c>
      <c r="C18" s="21">
        <v>1240</v>
      </c>
      <c r="D18" s="21">
        <v>963</v>
      </c>
    </row>
    <row r="19" spans="1:30" ht="17.100000000000001" customHeight="1" thickBot="1" x14ac:dyDescent="0.25">
      <c r="A19" s="12"/>
      <c r="B19" s="34" t="s">
        <v>57</v>
      </c>
      <c r="C19" s="21">
        <v>3224</v>
      </c>
      <c r="D19" s="21">
        <v>2029</v>
      </c>
    </row>
    <row r="20" spans="1:30" ht="17.100000000000001" customHeight="1" thickBot="1" x14ac:dyDescent="0.25">
      <c r="A20" s="12"/>
      <c r="B20" s="34" t="s">
        <v>58</v>
      </c>
      <c r="C20" s="21">
        <v>1018</v>
      </c>
      <c r="D20" s="21">
        <v>406</v>
      </c>
    </row>
    <row r="21" spans="1:30" ht="17.100000000000001" customHeight="1" thickBot="1" x14ac:dyDescent="0.25">
      <c r="A21" s="12"/>
      <c r="B21" s="34" t="s">
        <v>59</v>
      </c>
      <c r="C21" s="21">
        <v>175</v>
      </c>
      <c r="D21" s="21">
        <v>108</v>
      </c>
    </row>
    <row r="22" spans="1:30" ht="17.100000000000001" customHeight="1" thickBot="1" x14ac:dyDescent="0.25">
      <c r="A22" s="12"/>
      <c r="B22" s="34" t="s">
        <v>23</v>
      </c>
      <c r="C22" s="21">
        <v>611</v>
      </c>
      <c r="D22" s="21">
        <v>518</v>
      </c>
    </row>
    <row r="23" spans="1:30" ht="17.100000000000001" customHeight="1" thickBot="1" x14ac:dyDescent="0.25">
      <c r="A23" s="12"/>
      <c r="B23" s="34" t="s">
        <v>3</v>
      </c>
      <c r="C23" s="21">
        <v>179</v>
      </c>
      <c r="D23" s="21">
        <v>111</v>
      </c>
    </row>
    <row r="24" spans="1:30" ht="17.100000000000001" customHeight="1" thickBot="1" x14ac:dyDescent="0.25">
      <c r="A24" s="12"/>
      <c r="B24" s="35" t="s">
        <v>9</v>
      </c>
      <c r="C24" s="36">
        <v>27531</v>
      </c>
      <c r="D24" s="36">
        <f>SUM(D7:D23)</f>
        <v>19676</v>
      </c>
    </row>
    <row r="25" spans="1:30" ht="21.75" customHeight="1" x14ac:dyDescent="0.2"/>
    <row r="26" spans="1:30" ht="26.25" customHeight="1" thickBot="1" x14ac:dyDescent="0.25">
      <c r="B26" s="37"/>
      <c r="AD26" s="21"/>
    </row>
    <row r="27" spans="1:30" ht="15" customHeight="1" x14ac:dyDescent="0.2">
      <c r="B27" s="37"/>
    </row>
    <row r="30" spans="1:30" ht="39" customHeight="1" x14ac:dyDescent="0.2">
      <c r="B30" s="12"/>
      <c r="C30" s="20" t="s">
        <v>126</v>
      </c>
    </row>
    <row r="31" spans="1:30" ht="17.100000000000001" customHeight="1" thickBot="1" x14ac:dyDescent="0.25">
      <c r="B31" s="34" t="s">
        <v>24</v>
      </c>
      <c r="C31" s="18">
        <f>+(D7-C7)/C7</f>
        <v>-0.34273029966703661</v>
      </c>
    </row>
    <row r="32" spans="1:30" ht="17.100000000000001" customHeight="1" thickBot="1" x14ac:dyDescent="0.25">
      <c r="B32" s="34" t="s">
        <v>25</v>
      </c>
      <c r="C32" s="18">
        <f t="shared" ref="C32:C48" si="0">+(D8-C8)/C8</f>
        <v>-0.28321167883211679</v>
      </c>
    </row>
    <row r="33" spans="2:3" ht="17.100000000000001" customHeight="1" thickBot="1" x14ac:dyDescent="0.25">
      <c r="B33" s="34" t="s">
        <v>56</v>
      </c>
      <c r="C33" s="18">
        <f t="shared" si="0"/>
        <v>-0.32045088566827695</v>
      </c>
    </row>
    <row r="34" spans="2:3" ht="17.100000000000001" customHeight="1" thickBot="1" x14ac:dyDescent="0.25">
      <c r="B34" s="34" t="s">
        <v>19</v>
      </c>
      <c r="C34" s="18">
        <f t="shared" si="0"/>
        <v>-0.27895752895752896</v>
      </c>
    </row>
    <row r="35" spans="2:3" ht="17.100000000000001" customHeight="1" thickBot="1" x14ac:dyDescent="0.25">
      <c r="B35" s="34" t="s">
        <v>0</v>
      </c>
      <c r="C35" s="18">
        <f t="shared" si="0"/>
        <v>-0.25914149443561207</v>
      </c>
    </row>
    <row r="36" spans="2:3" ht="17.100000000000001" customHeight="1" thickBot="1" x14ac:dyDescent="0.25">
      <c r="B36" s="34" t="s">
        <v>1</v>
      </c>
      <c r="C36" s="18">
        <f t="shared" si="0"/>
        <v>-0.64347826086956517</v>
      </c>
    </row>
    <row r="37" spans="2:3" ht="17.100000000000001" customHeight="1" thickBot="1" x14ac:dyDescent="0.25">
      <c r="B37" s="34" t="s">
        <v>26</v>
      </c>
      <c r="C37" s="18">
        <f t="shared" si="0"/>
        <v>-0.27155963302752295</v>
      </c>
    </row>
    <row r="38" spans="2:3" ht="17.100000000000001" customHeight="1" thickBot="1" x14ac:dyDescent="0.25">
      <c r="B38" s="34" t="s">
        <v>21</v>
      </c>
      <c r="C38" s="18">
        <f t="shared" si="0"/>
        <v>-0.38054054054054054</v>
      </c>
    </row>
    <row r="39" spans="2:3" ht="17.100000000000001" customHeight="1" thickBot="1" x14ac:dyDescent="0.25">
      <c r="B39" s="34" t="s">
        <v>12</v>
      </c>
      <c r="C39" s="18">
        <f t="shared" si="0"/>
        <v>-0.16266233766233767</v>
      </c>
    </row>
    <row r="40" spans="2:3" ht="17.100000000000001" customHeight="1" thickBot="1" x14ac:dyDescent="0.25">
      <c r="B40" s="34" t="s">
        <v>20</v>
      </c>
      <c r="C40" s="18">
        <f t="shared" si="0"/>
        <v>-0.23867843919111364</v>
      </c>
    </row>
    <row r="41" spans="2:3" ht="17.100000000000001" customHeight="1" thickBot="1" x14ac:dyDescent="0.25">
      <c r="B41" s="34" t="s">
        <v>8</v>
      </c>
      <c r="C41" s="18">
        <f t="shared" si="0"/>
        <v>-0.36990595611285265</v>
      </c>
    </row>
    <row r="42" spans="2:3" ht="17.100000000000001" customHeight="1" thickBot="1" x14ac:dyDescent="0.25">
      <c r="B42" s="34" t="s">
        <v>2</v>
      </c>
      <c r="C42" s="18">
        <f t="shared" si="0"/>
        <v>-0.22338709677419355</v>
      </c>
    </row>
    <row r="43" spans="2:3" ht="17.100000000000001" customHeight="1" thickBot="1" x14ac:dyDescent="0.25">
      <c r="B43" s="34" t="s">
        <v>57</v>
      </c>
      <c r="C43" s="18">
        <f t="shared" si="0"/>
        <v>-0.37065756823821339</v>
      </c>
    </row>
    <row r="44" spans="2:3" ht="17.100000000000001" customHeight="1" thickBot="1" x14ac:dyDescent="0.25">
      <c r="B44" s="34" t="s">
        <v>58</v>
      </c>
      <c r="C44" s="18">
        <f t="shared" si="0"/>
        <v>-0.6011787819253438</v>
      </c>
    </row>
    <row r="45" spans="2:3" ht="17.100000000000001" customHeight="1" thickBot="1" x14ac:dyDescent="0.25">
      <c r="B45" s="34" t="s">
        <v>59</v>
      </c>
      <c r="C45" s="18">
        <f t="shared" si="0"/>
        <v>-0.38285714285714284</v>
      </c>
    </row>
    <row r="46" spans="2:3" ht="17.100000000000001" customHeight="1" thickBot="1" x14ac:dyDescent="0.25">
      <c r="B46" s="34" t="s">
        <v>23</v>
      </c>
      <c r="C46" s="18">
        <f t="shared" si="0"/>
        <v>-0.15220949263502456</v>
      </c>
    </row>
    <row r="47" spans="2:3" ht="17.100000000000001" customHeight="1" thickBot="1" x14ac:dyDescent="0.25">
      <c r="B47" s="34" t="s">
        <v>3</v>
      </c>
      <c r="C47" s="18">
        <f t="shared" si="0"/>
        <v>-0.37988826815642457</v>
      </c>
    </row>
    <row r="48" spans="2:3" ht="17.100000000000001" customHeight="1" thickBot="1" x14ac:dyDescent="0.25">
      <c r="B48" s="35" t="s">
        <v>9</v>
      </c>
      <c r="C48" s="43">
        <f t="shared" si="0"/>
        <v>-0.28531473611565145</v>
      </c>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x14ac:dyDescent="0.2">
      <c r="A53" s="12"/>
      <c r="B53" s="12"/>
      <c r="C53" s="12"/>
      <c r="D53" s="12"/>
      <c r="E53" s="12"/>
      <c r="F53" s="12"/>
      <c r="G53" s="12"/>
      <c r="H53" s="12"/>
      <c r="I53" s="12"/>
      <c r="J53" s="12"/>
      <c r="K53" s="12"/>
      <c r="L53" s="12"/>
      <c r="M53" s="12"/>
      <c r="N53" s="12"/>
      <c r="O53" s="12"/>
      <c r="P53" s="12"/>
      <c r="Q53" s="12"/>
      <c r="R53" s="12"/>
      <c r="S53" s="12"/>
      <c r="T53" s="12"/>
      <c r="U53" s="12"/>
      <c r="V53" s="12"/>
    </row>
    <row r="54" spans="1:22" ht="39.75" customHeight="1" x14ac:dyDescent="0.2">
      <c r="A54" s="12"/>
      <c r="B54" s="12"/>
      <c r="C54" s="19">
        <v>2022</v>
      </c>
      <c r="D54" s="19">
        <v>2023</v>
      </c>
      <c r="E54" s="12"/>
      <c r="F54" s="12"/>
      <c r="G54" s="12"/>
      <c r="H54" s="12"/>
      <c r="I54" s="12"/>
      <c r="J54" s="12"/>
      <c r="K54" s="12"/>
      <c r="L54" s="12"/>
      <c r="M54" s="12"/>
      <c r="N54" s="12"/>
      <c r="O54" s="12">
        <v>2022</v>
      </c>
      <c r="P54" s="12">
        <v>2023</v>
      </c>
      <c r="Q54" s="12"/>
      <c r="R54" s="12"/>
      <c r="S54" s="12"/>
      <c r="T54" s="12"/>
      <c r="U54" s="12"/>
    </row>
    <row r="55" spans="1:22" ht="17.100000000000001" customHeight="1" thickBot="1" x14ac:dyDescent="0.25">
      <c r="A55" s="12"/>
      <c r="B55" s="34" t="s">
        <v>24</v>
      </c>
      <c r="C55" s="68">
        <f>+C7/O55*100000</f>
        <v>51.969931501207704</v>
      </c>
      <c r="D55" s="68">
        <f>+D7/P55*100000</f>
        <v>33.858810020058002</v>
      </c>
      <c r="E55" s="12"/>
      <c r="F55" s="12"/>
      <c r="G55" s="12"/>
      <c r="H55" s="12"/>
      <c r="I55" s="12"/>
      <c r="J55" s="12"/>
      <c r="K55" s="12"/>
      <c r="L55" s="12"/>
      <c r="M55" s="12"/>
      <c r="N55" s="12">
        <v>8635689</v>
      </c>
      <c r="O55" s="12">
        <v>8668474</v>
      </c>
      <c r="P55" s="12">
        <v>8745139</v>
      </c>
      <c r="Q55" s="12"/>
      <c r="R55" s="12"/>
      <c r="S55" s="12"/>
      <c r="T55" s="12"/>
      <c r="U55" s="12"/>
    </row>
    <row r="56" spans="1:22" ht="17.100000000000001" customHeight="1" thickBot="1" x14ac:dyDescent="0.25">
      <c r="A56" s="12"/>
      <c r="B56" s="34" t="s">
        <v>25</v>
      </c>
      <c r="C56" s="68">
        <f t="shared" ref="C56:C72" si="1">+C8/O56*100000</f>
        <v>51.64685613900167</v>
      </c>
      <c r="D56" s="68">
        <f t="shared" ref="D56:D72" si="2">+D8/P56*100000</f>
        <v>36.388483748947621</v>
      </c>
      <c r="E56" s="12"/>
      <c r="F56" s="12"/>
      <c r="G56" s="12"/>
      <c r="H56" s="12"/>
      <c r="I56" s="12"/>
      <c r="J56" s="12"/>
      <c r="K56" s="12"/>
      <c r="L56" s="12"/>
      <c r="M56" s="12"/>
      <c r="N56" s="12">
        <v>1329391</v>
      </c>
      <c r="O56" s="12">
        <v>1326315</v>
      </c>
      <c r="P56" s="12">
        <v>1349328</v>
      </c>
      <c r="Q56" s="12"/>
      <c r="R56" s="12"/>
      <c r="S56" s="12"/>
      <c r="T56" s="12"/>
      <c r="U56" s="12"/>
    </row>
    <row r="57" spans="1:22" ht="17.100000000000001" customHeight="1" thickBot="1" x14ac:dyDescent="0.25">
      <c r="A57" s="12"/>
      <c r="B57" s="34" t="s">
        <v>56</v>
      </c>
      <c r="C57" s="68">
        <f t="shared" si="1"/>
        <v>61.810356668650705</v>
      </c>
      <c r="D57" s="68">
        <f t="shared" si="2"/>
        <v>41.923097938118723</v>
      </c>
      <c r="E57" s="12"/>
      <c r="F57" s="12"/>
      <c r="G57" s="12"/>
      <c r="H57" s="12"/>
      <c r="I57" s="12"/>
      <c r="J57" s="12"/>
      <c r="K57" s="12"/>
      <c r="L57" s="12"/>
      <c r="M57" s="12"/>
      <c r="N57" s="12">
        <v>1018784</v>
      </c>
      <c r="O57" s="12">
        <v>1004686</v>
      </c>
      <c r="P57" s="12">
        <v>1006605</v>
      </c>
      <c r="Q57" s="12"/>
      <c r="R57" s="12"/>
      <c r="S57" s="12"/>
      <c r="T57" s="12"/>
      <c r="U57" s="12"/>
    </row>
    <row r="58" spans="1:22" ht="17.100000000000001" customHeight="1" thickBot="1" x14ac:dyDescent="0.25">
      <c r="A58" s="12"/>
      <c r="B58" s="34" t="s">
        <v>19</v>
      </c>
      <c r="C58" s="68">
        <f t="shared" si="1"/>
        <v>88.045899449203205</v>
      </c>
      <c r="D58" s="68">
        <f t="shared" si="2"/>
        <v>61.903033497247925</v>
      </c>
      <c r="E58" s="12"/>
      <c r="F58" s="12"/>
      <c r="G58" s="12"/>
      <c r="H58" s="12"/>
      <c r="I58" s="12"/>
      <c r="J58" s="12"/>
      <c r="K58" s="12"/>
      <c r="L58" s="12"/>
      <c r="M58" s="12"/>
      <c r="N58" s="12">
        <v>1171543</v>
      </c>
      <c r="O58" s="12">
        <v>1176659</v>
      </c>
      <c r="P58" s="12">
        <v>1206726</v>
      </c>
      <c r="Q58" s="12"/>
      <c r="R58" s="12"/>
      <c r="S58" s="12"/>
      <c r="T58" s="12"/>
      <c r="U58" s="12"/>
    </row>
    <row r="59" spans="1:22" ht="17.100000000000001" customHeight="1" thickBot="1" x14ac:dyDescent="0.25">
      <c r="A59" s="12"/>
      <c r="B59" s="34" t="s">
        <v>0</v>
      </c>
      <c r="C59" s="68">
        <f t="shared" si="1"/>
        <v>86.651014074016587</v>
      </c>
      <c r="D59" s="68">
        <f t="shared" si="2"/>
        <v>63.174905011695046</v>
      </c>
      <c r="E59" s="12"/>
      <c r="F59" s="12"/>
      <c r="G59" s="12"/>
      <c r="H59" s="12"/>
      <c r="I59" s="12"/>
      <c r="J59" s="12"/>
      <c r="K59" s="12"/>
      <c r="L59" s="12"/>
      <c r="M59" s="12"/>
      <c r="N59" s="12">
        <v>2175952</v>
      </c>
      <c r="O59" s="12">
        <v>2177701</v>
      </c>
      <c r="P59" s="12">
        <v>2212904</v>
      </c>
      <c r="Q59" s="12"/>
      <c r="R59" s="12"/>
      <c r="S59" s="12"/>
      <c r="T59" s="12"/>
      <c r="U59" s="12"/>
    </row>
    <row r="60" spans="1:22" ht="17.100000000000001" customHeight="1" thickBot="1" x14ac:dyDescent="0.25">
      <c r="A60" s="12"/>
      <c r="B60" s="34" t="s">
        <v>1</v>
      </c>
      <c r="C60" s="68">
        <f t="shared" si="1"/>
        <v>58.933860834093494</v>
      </c>
      <c r="D60" s="68">
        <f t="shared" si="2"/>
        <v>20.899564847271758</v>
      </c>
      <c r="E60" s="12"/>
      <c r="F60" s="12"/>
      <c r="G60" s="12"/>
      <c r="H60" s="12"/>
      <c r="I60" s="12"/>
      <c r="J60" s="12"/>
      <c r="K60" s="12"/>
      <c r="L60" s="12"/>
      <c r="M60" s="12"/>
      <c r="N60" s="12">
        <v>582905</v>
      </c>
      <c r="O60" s="12">
        <v>585402</v>
      </c>
      <c r="P60" s="12">
        <v>588529</v>
      </c>
      <c r="Q60" s="12"/>
      <c r="R60" s="12"/>
      <c r="S60" s="12"/>
      <c r="T60" s="12"/>
      <c r="U60" s="12"/>
    </row>
    <row r="61" spans="1:22" ht="17.100000000000001" customHeight="1" thickBot="1" x14ac:dyDescent="0.25">
      <c r="A61" s="12"/>
      <c r="B61" s="34" t="s">
        <v>27</v>
      </c>
      <c r="C61" s="68">
        <f t="shared" si="1"/>
        <v>45.940387079371504</v>
      </c>
      <c r="D61" s="68">
        <f t="shared" si="2"/>
        <v>33.325484636070179</v>
      </c>
      <c r="E61" s="12"/>
      <c r="F61" s="12"/>
      <c r="G61" s="12"/>
      <c r="H61" s="12"/>
      <c r="I61" s="12"/>
      <c r="J61" s="12"/>
      <c r="K61" s="12"/>
      <c r="L61" s="12"/>
      <c r="M61" s="12"/>
      <c r="N61" s="12">
        <v>2394918</v>
      </c>
      <c r="O61" s="12">
        <v>2372640</v>
      </c>
      <c r="P61" s="12">
        <v>2382561</v>
      </c>
      <c r="Q61" s="12"/>
      <c r="R61" s="12"/>
      <c r="S61" s="12"/>
      <c r="T61" s="12"/>
      <c r="U61" s="12"/>
    </row>
    <row r="62" spans="1:22" ht="17.100000000000001" customHeight="1" thickBot="1" x14ac:dyDescent="0.25">
      <c r="A62" s="12"/>
      <c r="B62" s="34" t="s">
        <v>21</v>
      </c>
      <c r="C62" s="68">
        <f t="shared" si="1"/>
        <v>45.048818308618984</v>
      </c>
      <c r="D62" s="68">
        <f t="shared" si="2"/>
        <v>27.539801742264942</v>
      </c>
      <c r="E62" s="12"/>
      <c r="F62" s="12"/>
      <c r="G62" s="12"/>
      <c r="H62" s="12"/>
      <c r="I62" s="12"/>
      <c r="J62" s="12"/>
      <c r="K62" s="12"/>
      <c r="L62" s="12"/>
      <c r="M62" s="12"/>
      <c r="N62" s="12">
        <v>2045221</v>
      </c>
      <c r="O62" s="12">
        <v>2053328</v>
      </c>
      <c r="P62" s="12">
        <v>2080625</v>
      </c>
      <c r="Q62" s="12"/>
      <c r="R62" s="12"/>
      <c r="S62" s="12"/>
      <c r="T62" s="12"/>
      <c r="U62" s="12"/>
    </row>
    <row r="63" spans="1:22" ht="17.100000000000001" customHeight="1" thickBot="1" x14ac:dyDescent="0.25">
      <c r="A63" s="12"/>
      <c r="B63" s="34" t="s">
        <v>12</v>
      </c>
      <c r="C63" s="68">
        <f t="shared" si="1"/>
        <v>79.049242930257918</v>
      </c>
      <c r="D63" s="68">
        <f t="shared" si="2"/>
        <v>65.298942050796953</v>
      </c>
      <c r="E63" s="12"/>
      <c r="F63" s="12"/>
      <c r="G63" s="12"/>
      <c r="H63" s="12"/>
      <c r="I63" s="12"/>
      <c r="J63" s="12"/>
      <c r="K63" s="12"/>
      <c r="L63" s="12"/>
      <c r="M63" s="12"/>
      <c r="N63" s="12">
        <v>7780479</v>
      </c>
      <c r="O63" s="12">
        <v>7792611</v>
      </c>
      <c r="P63" s="12">
        <v>7899056</v>
      </c>
      <c r="Q63" s="12"/>
      <c r="R63" s="12"/>
      <c r="S63" s="12"/>
      <c r="T63" s="12"/>
      <c r="U63" s="12"/>
    </row>
    <row r="64" spans="1:22" ht="17.100000000000001" customHeight="1" thickBot="1" x14ac:dyDescent="0.25">
      <c r="A64" s="12"/>
      <c r="B64" s="34" t="s">
        <v>117</v>
      </c>
      <c r="C64" s="68">
        <f t="shared" si="1"/>
        <v>68.870590963025066</v>
      </c>
      <c r="D64" s="68">
        <f t="shared" si="2"/>
        <v>51.223882862305487</v>
      </c>
      <c r="E64" s="12"/>
      <c r="F64" s="12"/>
      <c r="G64" s="12"/>
      <c r="H64" s="12"/>
      <c r="I64" s="12"/>
      <c r="J64" s="12"/>
      <c r="K64" s="12"/>
      <c r="L64" s="12"/>
      <c r="M64" s="12"/>
      <c r="N64" s="12">
        <v>5057353</v>
      </c>
      <c r="O64" s="12">
        <v>5097967</v>
      </c>
      <c r="P64" s="12">
        <v>5218269</v>
      </c>
      <c r="Q64" s="12"/>
      <c r="R64" s="12"/>
      <c r="S64" s="12"/>
      <c r="T64" s="12"/>
      <c r="U64" s="12"/>
    </row>
    <row r="65" spans="1:22" ht="17.100000000000001" customHeight="1" thickBot="1" x14ac:dyDescent="0.25">
      <c r="A65" s="12"/>
      <c r="B65" s="34" t="s">
        <v>8</v>
      </c>
      <c r="C65" s="68">
        <f t="shared" si="1"/>
        <v>30.243388169620847</v>
      </c>
      <c r="D65" s="68">
        <f t="shared" si="2"/>
        <v>19.06469190604237</v>
      </c>
      <c r="E65" s="12"/>
      <c r="F65" s="12"/>
      <c r="G65" s="12"/>
      <c r="H65" s="12"/>
      <c r="I65" s="12"/>
      <c r="J65" s="12"/>
      <c r="K65" s="12"/>
      <c r="L65" s="12"/>
      <c r="M65" s="12"/>
      <c r="N65" s="12">
        <v>1063987</v>
      </c>
      <c r="O65" s="12">
        <v>1054776</v>
      </c>
      <c r="P65" s="12">
        <v>1054305</v>
      </c>
      <c r="Q65" s="12"/>
      <c r="R65" s="12"/>
      <c r="S65" s="12"/>
      <c r="T65" s="12"/>
      <c r="U65" s="12"/>
    </row>
    <row r="66" spans="1:22" ht="17.100000000000001" customHeight="1" thickBot="1" x14ac:dyDescent="0.25">
      <c r="A66" s="12"/>
      <c r="B66" s="34" t="s">
        <v>2</v>
      </c>
      <c r="C66" s="68">
        <f t="shared" si="1"/>
        <v>46.08870440191729</v>
      </c>
      <c r="D66" s="68">
        <f t="shared" si="2"/>
        <v>35.670418666259714</v>
      </c>
      <c r="E66" s="12"/>
      <c r="F66" s="12"/>
      <c r="G66" s="12"/>
      <c r="H66" s="12"/>
      <c r="I66" s="12"/>
      <c r="J66" s="12"/>
      <c r="K66" s="12"/>
      <c r="L66" s="12"/>
      <c r="M66" s="12"/>
      <c r="N66" s="12">
        <v>2701819</v>
      </c>
      <c r="O66" s="12">
        <v>2690464</v>
      </c>
      <c r="P66" s="12">
        <v>2699716</v>
      </c>
      <c r="Q66" s="12"/>
      <c r="R66" s="12"/>
      <c r="S66" s="12"/>
      <c r="T66" s="12"/>
      <c r="U66" s="12"/>
    </row>
    <row r="67" spans="1:22" ht="17.100000000000001" customHeight="1" thickBot="1" x14ac:dyDescent="0.25">
      <c r="A67" s="12"/>
      <c r="B67" s="34" t="s">
        <v>57</v>
      </c>
      <c r="C67" s="68">
        <f t="shared" si="1"/>
        <v>47.760585547149063</v>
      </c>
      <c r="D67" s="68">
        <f t="shared" si="2"/>
        <v>29.624953058539145</v>
      </c>
      <c r="E67" s="12"/>
      <c r="F67" s="12"/>
      <c r="G67" s="12"/>
      <c r="H67" s="12"/>
      <c r="I67" s="12"/>
      <c r="J67" s="12"/>
      <c r="K67" s="12"/>
      <c r="L67" s="12"/>
      <c r="M67" s="12"/>
      <c r="N67" s="12">
        <v>6779888</v>
      </c>
      <c r="O67" s="12">
        <v>6750336</v>
      </c>
      <c r="P67" s="12">
        <v>6848956</v>
      </c>
      <c r="Q67" s="12"/>
      <c r="R67" s="12"/>
      <c r="S67" s="12"/>
      <c r="T67" s="12"/>
      <c r="U67" s="12"/>
    </row>
    <row r="68" spans="1:22" ht="17.100000000000001" customHeight="1" thickBot="1" x14ac:dyDescent="0.25">
      <c r="A68" s="12"/>
      <c r="B68" s="34" t="s">
        <v>58</v>
      </c>
      <c r="C68" s="68">
        <f t="shared" si="1"/>
        <v>66.454378220719931</v>
      </c>
      <c r="D68" s="68">
        <f t="shared" si="2"/>
        <v>26.148236024540697</v>
      </c>
      <c r="E68" s="12"/>
      <c r="F68" s="12"/>
      <c r="G68" s="12"/>
      <c r="H68" s="12"/>
      <c r="I68" s="12"/>
      <c r="J68" s="12"/>
      <c r="K68" s="12"/>
      <c r="L68" s="12"/>
      <c r="M68" s="12"/>
      <c r="N68" s="12">
        <v>1511251</v>
      </c>
      <c r="O68" s="12">
        <v>1531878</v>
      </c>
      <c r="P68" s="12">
        <v>1552686</v>
      </c>
      <c r="Q68" s="12"/>
      <c r="R68" s="12"/>
      <c r="S68" s="12"/>
      <c r="T68" s="12"/>
      <c r="U68" s="12"/>
    </row>
    <row r="69" spans="1:22" ht="17.100000000000001" customHeight="1" thickBot="1" x14ac:dyDescent="0.25">
      <c r="A69" s="12"/>
      <c r="B69" s="34" t="s">
        <v>59</v>
      </c>
      <c r="C69" s="68">
        <f t="shared" si="1"/>
        <v>26.350778552574319</v>
      </c>
      <c r="D69" s="68">
        <f t="shared" si="2"/>
        <v>16.066646831300208</v>
      </c>
      <c r="E69" s="12"/>
      <c r="F69" s="12"/>
      <c r="G69" s="12"/>
      <c r="H69" s="12"/>
      <c r="I69" s="12"/>
      <c r="J69" s="12"/>
      <c r="K69" s="12"/>
      <c r="L69" s="12"/>
      <c r="M69" s="12"/>
      <c r="N69" s="12">
        <v>661197</v>
      </c>
      <c r="O69" s="12">
        <v>664117</v>
      </c>
      <c r="P69" s="12">
        <v>672200</v>
      </c>
      <c r="Q69" s="12"/>
      <c r="R69" s="12"/>
      <c r="S69" s="12"/>
      <c r="T69" s="12"/>
      <c r="U69" s="12"/>
    </row>
    <row r="70" spans="1:22" ht="17.100000000000001" customHeight="1" thickBot="1" x14ac:dyDescent="0.25">
      <c r="A70" s="12"/>
      <c r="B70" s="34" t="s">
        <v>23</v>
      </c>
      <c r="C70" s="68">
        <f t="shared" si="1"/>
        <v>27.669920939201347</v>
      </c>
      <c r="D70" s="68">
        <f t="shared" si="2"/>
        <v>23.334289828997495</v>
      </c>
      <c r="E70" s="12"/>
      <c r="F70" s="12"/>
      <c r="G70" s="12"/>
      <c r="H70" s="12"/>
      <c r="I70" s="12"/>
      <c r="J70" s="12"/>
      <c r="K70" s="12"/>
      <c r="L70" s="12"/>
      <c r="M70" s="12"/>
      <c r="N70" s="12">
        <v>2220504</v>
      </c>
      <c r="O70" s="12">
        <v>2208174</v>
      </c>
      <c r="P70" s="12">
        <v>2219909</v>
      </c>
      <c r="Q70" s="12"/>
      <c r="R70" s="12"/>
      <c r="S70" s="12"/>
      <c r="T70" s="12"/>
      <c r="U70" s="12"/>
    </row>
    <row r="71" spans="1:22" ht="17.100000000000001" customHeight="1" thickBot="1" x14ac:dyDescent="0.25">
      <c r="A71" s="12"/>
      <c r="B71" s="34" t="s">
        <v>3</v>
      </c>
      <c r="C71" s="68">
        <f t="shared" si="1"/>
        <v>55.956385280032009</v>
      </c>
      <c r="D71" s="68">
        <f t="shared" si="2"/>
        <v>34.443916924996046</v>
      </c>
      <c r="E71" s="12"/>
      <c r="F71" s="12"/>
      <c r="G71" s="12"/>
      <c r="H71" s="12"/>
      <c r="I71" s="12"/>
      <c r="J71" s="12"/>
      <c r="K71" s="12"/>
      <c r="L71" s="12"/>
      <c r="M71" s="12"/>
      <c r="N71" s="12">
        <v>319914</v>
      </c>
      <c r="O71" s="12">
        <v>319892</v>
      </c>
      <c r="P71" s="12">
        <v>322263</v>
      </c>
      <c r="Q71" s="12"/>
      <c r="R71" s="12"/>
      <c r="S71" s="12"/>
      <c r="T71" s="12"/>
      <c r="U71" s="12"/>
    </row>
    <row r="72" spans="1:22" ht="17.100000000000001" customHeight="1" thickBot="1" x14ac:dyDescent="0.25">
      <c r="A72" s="12"/>
      <c r="B72" s="35" t="s">
        <v>9</v>
      </c>
      <c r="C72" s="69">
        <f t="shared" si="1"/>
        <v>57.990008303244082</v>
      </c>
      <c r="D72" s="69">
        <f t="shared" si="2"/>
        <v>40.940681018973521</v>
      </c>
      <c r="E72" s="12"/>
      <c r="F72" s="12"/>
      <c r="G72" s="12"/>
      <c r="H72" s="12"/>
      <c r="I72" s="12"/>
      <c r="J72" s="12"/>
      <c r="K72" s="12"/>
      <c r="L72" s="12"/>
      <c r="M72" s="12"/>
      <c r="N72" s="12">
        <v>47450795</v>
      </c>
      <c r="O72" s="12">
        <v>47475420</v>
      </c>
      <c r="P72" s="12">
        <v>48059777</v>
      </c>
      <c r="Q72" s="12"/>
      <c r="R72" s="12"/>
      <c r="S72" s="12"/>
      <c r="T72" s="12"/>
      <c r="U72" s="12"/>
    </row>
    <row r="73" spans="1:22" ht="13.5" thickBot="1" x14ac:dyDescent="0.25">
      <c r="A73" s="12"/>
      <c r="B73" s="12"/>
      <c r="C73" s="68"/>
      <c r="D73" s="68"/>
      <c r="E73" s="12"/>
      <c r="F73" s="12"/>
      <c r="G73" s="12"/>
      <c r="H73" s="12"/>
      <c r="I73" s="12"/>
      <c r="J73" s="12"/>
      <c r="K73" s="12"/>
      <c r="L73" s="12"/>
      <c r="M73" s="12"/>
      <c r="N73" s="12"/>
      <c r="O73" s="12"/>
      <c r="P73" s="12"/>
      <c r="Q73" s="12"/>
      <c r="R73" s="12"/>
      <c r="S73" s="12"/>
      <c r="T73" s="12"/>
      <c r="U73" s="12"/>
      <c r="V73" s="12"/>
    </row>
    <row r="74" spans="1:22" ht="13.5" thickBot="1" x14ac:dyDescent="0.25">
      <c r="A74" s="12"/>
      <c r="B74" s="12"/>
      <c r="C74" s="68"/>
      <c r="D74" s="68"/>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row r="76" spans="1:22" x14ac:dyDescent="0.2">
      <c r="A76" s="12"/>
      <c r="B76" s="12"/>
      <c r="C76" s="12"/>
      <c r="D76" s="12"/>
      <c r="E76" s="12"/>
      <c r="F76" s="12"/>
      <c r="G76" s="12"/>
      <c r="H76" s="12"/>
      <c r="I76" s="12"/>
      <c r="J76" s="12"/>
      <c r="K76" s="12"/>
      <c r="L76" s="12"/>
      <c r="M76" s="12"/>
      <c r="N76" s="12"/>
      <c r="O76" s="12"/>
      <c r="P76" s="12"/>
      <c r="Q76" s="12"/>
      <c r="R76" s="12"/>
      <c r="S76" s="12"/>
      <c r="T76" s="12"/>
      <c r="U76" s="12"/>
      <c r="V76" s="12"/>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V75"/>
  <sheetViews>
    <sheetView workbookViewId="0"/>
  </sheetViews>
  <sheetFormatPr baseColWidth="10" defaultRowHeight="12.75" x14ac:dyDescent="0.2"/>
  <cols>
    <col min="2" max="2" width="34.7109375" customWidth="1"/>
    <col min="3" max="13" width="13.140625" customWidth="1"/>
    <col min="14" max="14" width="12.85546875" customWidth="1"/>
    <col min="15" max="15" width="13.7109375" hidden="1" customWidth="1"/>
    <col min="16" max="16" width="13.140625" hidden="1" customWidth="1"/>
    <col min="17" max="23" width="13.140625" customWidth="1"/>
    <col min="24" max="55" width="12.28515625" customWidth="1"/>
  </cols>
  <sheetData>
    <row r="2" spans="1:7" ht="40.5" customHeight="1" x14ac:dyDescent="0.25">
      <c r="B2" s="10"/>
      <c r="G2" s="53"/>
    </row>
    <row r="3" spans="1:7" ht="27.95" customHeight="1" x14ac:dyDescent="0.2">
      <c r="A3" s="12"/>
      <c r="B3" s="33"/>
      <c r="C3" s="32"/>
      <c r="D3" s="12"/>
      <c r="E3" s="12"/>
      <c r="F3" s="12"/>
    </row>
    <row r="4" spans="1:7" x14ac:dyDescent="0.2">
      <c r="A4" s="12"/>
      <c r="B4" s="12"/>
      <c r="C4" s="12"/>
      <c r="D4" s="12"/>
      <c r="E4" s="12"/>
      <c r="F4" s="12"/>
    </row>
    <row r="5" spans="1:7" ht="39" customHeight="1" x14ac:dyDescent="0.2">
      <c r="A5" s="12"/>
      <c r="B5" s="12"/>
      <c r="C5" s="19">
        <v>2022</v>
      </c>
      <c r="D5" s="19">
        <v>2023</v>
      </c>
    </row>
    <row r="6" spans="1:7" ht="17.100000000000001" customHeight="1" thickBot="1" x14ac:dyDescent="0.25">
      <c r="A6" s="12"/>
      <c r="B6" s="34" t="s">
        <v>24</v>
      </c>
      <c r="C6" s="21">
        <v>466</v>
      </c>
      <c r="D6" s="21">
        <v>353</v>
      </c>
    </row>
    <row r="7" spans="1:7" ht="17.100000000000001" customHeight="1" thickBot="1" x14ac:dyDescent="0.25">
      <c r="A7" s="12"/>
      <c r="B7" s="34" t="s">
        <v>25</v>
      </c>
      <c r="C7" s="21">
        <v>33</v>
      </c>
      <c r="D7" s="21">
        <v>20</v>
      </c>
    </row>
    <row r="8" spans="1:7" ht="17.100000000000001" customHeight="1" thickBot="1" x14ac:dyDescent="0.25">
      <c r="A8" s="12"/>
      <c r="B8" s="34" t="s">
        <v>56</v>
      </c>
      <c r="C8" s="21">
        <v>23</v>
      </c>
      <c r="D8" s="21">
        <v>17</v>
      </c>
    </row>
    <row r="9" spans="1:7" ht="17.100000000000001" customHeight="1" thickBot="1" x14ac:dyDescent="0.25">
      <c r="A9" s="12"/>
      <c r="B9" s="34" t="s">
        <v>19</v>
      </c>
      <c r="C9" s="21">
        <v>60</v>
      </c>
      <c r="D9" s="21">
        <v>40</v>
      </c>
    </row>
    <row r="10" spans="1:7" ht="17.100000000000001" customHeight="1" thickBot="1" x14ac:dyDescent="0.25">
      <c r="A10" s="12"/>
      <c r="B10" s="34" t="s">
        <v>0</v>
      </c>
      <c r="C10" s="21">
        <v>129</v>
      </c>
      <c r="D10" s="21">
        <v>101</v>
      </c>
    </row>
    <row r="11" spans="1:7" ht="17.100000000000001" customHeight="1" thickBot="1" x14ac:dyDescent="0.25">
      <c r="A11" s="12"/>
      <c r="B11" s="34" t="s">
        <v>1</v>
      </c>
      <c r="C11" s="21">
        <v>11</v>
      </c>
      <c r="D11" s="21">
        <v>10</v>
      </c>
    </row>
    <row r="12" spans="1:7" ht="17.100000000000001" customHeight="1" thickBot="1" x14ac:dyDescent="0.25">
      <c r="A12" s="12"/>
      <c r="B12" s="34" t="s">
        <v>26</v>
      </c>
      <c r="C12" s="21">
        <v>90</v>
      </c>
      <c r="D12" s="21">
        <v>57</v>
      </c>
    </row>
    <row r="13" spans="1:7" ht="17.100000000000001" customHeight="1" thickBot="1" x14ac:dyDescent="0.25">
      <c r="A13" s="12"/>
      <c r="B13" s="34" t="s">
        <v>21</v>
      </c>
      <c r="C13" s="21">
        <v>70</v>
      </c>
      <c r="D13" s="21">
        <v>45</v>
      </c>
    </row>
    <row r="14" spans="1:7" ht="17.100000000000001" customHeight="1" thickBot="1" x14ac:dyDescent="0.25">
      <c r="A14" s="12"/>
      <c r="B14" s="34" t="s">
        <v>12</v>
      </c>
      <c r="C14" s="21">
        <v>847</v>
      </c>
      <c r="D14" s="21">
        <v>726</v>
      </c>
    </row>
    <row r="15" spans="1:7" ht="17.100000000000001" customHeight="1" thickBot="1" x14ac:dyDescent="0.25">
      <c r="A15" s="12"/>
      <c r="B15" s="34" t="s">
        <v>20</v>
      </c>
      <c r="C15" s="21">
        <v>181</v>
      </c>
      <c r="D15" s="21">
        <v>147</v>
      </c>
    </row>
    <row r="16" spans="1:7" ht="17.100000000000001" customHeight="1" thickBot="1" x14ac:dyDescent="0.25">
      <c r="A16" s="12"/>
      <c r="B16" s="34" t="s">
        <v>8</v>
      </c>
      <c r="C16" s="21">
        <v>25</v>
      </c>
      <c r="D16" s="21">
        <v>14</v>
      </c>
    </row>
    <row r="17" spans="1:4" ht="17.100000000000001" customHeight="1" thickBot="1" x14ac:dyDescent="0.25">
      <c r="A17" s="12"/>
      <c r="B17" s="34" t="s">
        <v>2</v>
      </c>
      <c r="C17" s="21">
        <v>36</v>
      </c>
      <c r="D17" s="21">
        <v>44</v>
      </c>
    </row>
    <row r="18" spans="1:4" ht="17.100000000000001" customHeight="1" thickBot="1" x14ac:dyDescent="0.25">
      <c r="A18" s="12"/>
      <c r="B18" s="34" t="s">
        <v>57</v>
      </c>
      <c r="C18" s="21">
        <v>83</v>
      </c>
      <c r="D18" s="21">
        <v>58</v>
      </c>
    </row>
    <row r="19" spans="1:4" ht="17.100000000000001" customHeight="1" thickBot="1" x14ac:dyDescent="0.25">
      <c r="A19" s="12"/>
      <c r="B19" s="34" t="s">
        <v>58</v>
      </c>
      <c r="C19" s="21">
        <v>118</v>
      </c>
      <c r="D19" s="21">
        <v>58</v>
      </c>
    </row>
    <row r="20" spans="1:4" ht="17.100000000000001" customHeight="1" thickBot="1" x14ac:dyDescent="0.25">
      <c r="A20" s="12"/>
      <c r="B20" s="34" t="s">
        <v>59</v>
      </c>
      <c r="C20" s="21">
        <v>10</v>
      </c>
      <c r="D20" s="21">
        <v>5</v>
      </c>
    </row>
    <row r="21" spans="1:4" ht="17.100000000000001" customHeight="1" thickBot="1" x14ac:dyDescent="0.25">
      <c r="A21" s="12"/>
      <c r="B21" s="34" t="s">
        <v>23</v>
      </c>
      <c r="C21" s="21">
        <v>37</v>
      </c>
      <c r="D21" s="21">
        <v>20</v>
      </c>
    </row>
    <row r="22" spans="1:4" ht="17.100000000000001" customHeight="1" thickBot="1" x14ac:dyDescent="0.25">
      <c r="A22" s="12"/>
      <c r="B22" s="34" t="s">
        <v>3</v>
      </c>
      <c r="C22" s="21">
        <v>8</v>
      </c>
      <c r="D22" s="21">
        <v>8</v>
      </c>
    </row>
    <row r="23" spans="1:4" ht="17.100000000000001" customHeight="1" thickBot="1" x14ac:dyDescent="0.25">
      <c r="A23" s="12"/>
      <c r="B23" s="35" t="s">
        <v>9</v>
      </c>
      <c r="C23" s="36">
        <v>2227</v>
      </c>
      <c r="D23" s="36">
        <f>SUM(D6:D22)</f>
        <v>1723</v>
      </c>
    </row>
    <row r="26" spans="1:4" ht="15" x14ac:dyDescent="0.2">
      <c r="B26" s="46"/>
      <c r="C26" s="46"/>
      <c r="D26" s="46"/>
    </row>
    <row r="27" spans="1:4" ht="15" x14ac:dyDescent="0.2">
      <c r="B27" s="33"/>
      <c r="C27" s="12"/>
      <c r="D27" s="12"/>
    </row>
    <row r="28" spans="1:4" x14ac:dyDescent="0.2">
      <c r="B28" s="12"/>
      <c r="C28" s="12"/>
      <c r="D28" s="12"/>
    </row>
    <row r="29" spans="1:4" ht="39" customHeight="1" x14ac:dyDescent="0.2">
      <c r="B29" s="12"/>
      <c r="C29" s="20" t="s">
        <v>132</v>
      </c>
    </row>
    <row r="30" spans="1:4" ht="17.100000000000001" customHeight="1" thickBot="1" x14ac:dyDescent="0.25">
      <c r="B30" s="34" t="s">
        <v>24</v>
      </c>
      <c r="C30" s="18">
        <f>+(D6-C6)/C6</f>
        <v>-0.24248927038626608</v>
      </c>
    </row>
    <row r="31" spans="1:4" ht="17.100000000000001" customHeight="1" thickBot="1" x14ac:dyDescent="0.25">
      <c r="B31" s="34" t="s">
        <v>25</v>
      </c>
      <c r="C31" s="18">
        <f t="shared" ref="C31:C47" si="0">+(D7-C7)/C7</f>
        <v>-0.39393939393939392</v>
      </c>
    </row>
    <row r="32" spans="1:4" ht="17.100000000000001" customHeight="1" thickBot="1" x14ac:dyDescent="0.25">
      <c r="B32" s="34" t="s">
        <v>56</v>
      </c>
      <c r="C32" s="18">
        <f t="shared" si="0"/>
        <v>-0.2608695652173913</v>
      </c>
    </row>
    <row r="33" spans="2:3" ht="17.100000000000001" customHeight="1" thickBot="1" x14ac:dyDescent="0.25">
      <c r="B33" s="34" t="s">
        <v>19</v>
      </c>
      <c r="C33" s="18">
        <f t="shared" si="0"/>
        <v>-0.33333333333333331</v>
      </c>
    </row>
    <row r="34" spans="2:3" ht="17.100000000000001" customHeight="1" thickBot="1" x14ac:dyDescent="0.25">
      <c r="B34" s="34" t="s">
        <v>0</v>
      </c>
      <c r="C34" s="18">
        <f t="shared" si="0"/>
        <v>-0.21705426356589147</v>
      </c>
    </row>
    <row r="35" spans="2:3" ht="17.100000000000001" customHeight="1" thickBot="1" x14ac:dyDescent="0.25">
      <c r="B35" s="34" t="s">
        <v>1</v>
      </c>
      <c r="C35" s="18">
        <f t="shared" si="0"/>
        <v>-9.0909090909090912E-2</v>
      </c>
    </row>
    <row r="36" spans="2:3" ht="17.100000000000001" customHeight="1" thickBot="1" x14ac:dyDescent="0.25">
      <c r="B36" s="34" t="s">
        <v>26</v>
      </c>
      <c r="C36" s="18">
        <f t="shared" si="0"/>
        <v>-0.36666666666666664</v>
      </c>
    </row>
    <row r="37" spans="2:3" ht="17.100000000000001" customHeight="1" thickBot="1" x14ac:dyDescent="0.25">
      <c r="B37" s="34" t="s">
        <v>21</v>
      </c>
      <c r="C37" s="18">
        <f t="shared" si="0"/>
        <v>-0.35714285714285715</v>
      </c>
    </row>
    <row r="38" spans="2:3" ht="17.100000000000001" customHeight="1" thickBot="1" x14ac:dyDescent="0.25">
      <c r="B38" s="34" t="s">
        <v>12</v>
      </c>
      <c r="C38" s="18">
        <f t="shared" si="0"/>
        <v>-0.14285714285714285</v>
      </c>
    </row>
    <row r="39" spans="2:3" ht="17.100000000000001" customHeight="1" thickBot="1" x14ac:dyDescent="0.25">
      <c r="B39" s="34" t="s">
        <v>20</v>
      </c>
      <c r="C39" s="18">
        <f t="shared" si="0"/>
        <v>-0.18784530386740331</v>
      </c>
    </row>
    <row r="40" spans="2:3" ht="17.100000000000001" customHeight="1" thickBot="1" x14ac:dyDescent="0.25">
      <c r="B40" s="34" t="s">
        <v>8</v>
      </c>
      <c r="C40" s="18">
        <f t="shared" si="0"/>
        <v>-0.44</v>
      </c>
    </row>
    <row r="41" spans="2:3" ht="17.100000000000001" customHeight="1" thickBot="1" x14ac:dyDescent="0.25">
      <c r="B41" s="34" t="s">
        <v>2</v>
      </c>
      <c r="C41" s="18">
        <f t="shared" si="0"/>
        <v>0.22222222222222221</v>
      </c>
    </row>
    <row r="42" spans="2:3" ht="17.100000000000001" customHeight="1" thickBot="1" x14ac:dyDescent="0.25">
      <c r="B42" s="34" t="s">
        <v>57</v>
      </c>
      <c r="C42" s="18">
        <f t="shared" si="0"/>
        <v>-0.30120481927710846</v>
      </c>
    </row>
    <row r="43" spans="2:3" ht="17.100000000000001" customHeight="1" thickBot="1" x14ac:dyDescent="0.25">
      <c r="B43" s="34" t="s">
        <v>58</v>
      </c>
      <c r="C43" s="18">
        <f t="shared" si="0"/>
        <v>-0.50847457627118642</v>
      </c>
    </row>
    <row r="44" spans="2:3" ht="17.100000000000001" customHeight="1" thickBot="1" x14ac:dyDescent="0.25">
      <c r="B44" s="34" t="s">
        <v>59</v>
      </c>
      <c r="C44" s="18">
        <f t="shared" si="0"/>
        <v>-0.5</v>
      </c>
    </row>
    <row r="45" spans="2:3" ht="17.100000000000001" customHeight="1" thickBot="1" x14ac:dyDescent="0.25">
      <c r="B45" s="34" t="s">
        <v>23</v>
      </c>
      <c r="C45" s="18">
        <f t="shared" si="0"/>
        <v>-0.45945945945945948</v>
      </c>
    </row>
    <row r="46" spans="2:3" ht="17.100000000000001" customHeight="1" thickBot="1" x14ac:dyDescent="0.25">
      <c r="B46" s="34" t="s">
        <v>3</v>
      </c>
      <c r="C46" s="18">
        <f t="shared" si="0"/>
        <v>0</v>
      </c>
    </row>
    <row r="47" spans="2:3" ht="17.100000000000001" customHeight="1" thickBot="1" x14ac:dyDescent="0.25">
      <c r="B47" s="35" t="s">
        <v>9</v>
      </c>
      <c r="C47" s="43">
        <f t="shared" si="0"/>
        <v>-0.22631342613381231</v>
      </c>
    </row>
    <row r="50" spans="1:22" x14ac:dyDescent="0.2">
      <c r="A50" s="12"/>
      <c r="B50" s="12"/>
      <c r="C50" s="12"/>
      <c r="D50" s="12"/>
      <c r="E50" s="12"/>
      <c r="F50" s="12"/>
      <c r="G50" s="12"/>
      <c r="H50" s="12"/>
      <c r="I50" s="12"/>
      <c r="J50" s="12"/>
      <c r="K50" s="12"/>
      <c r="L50" s="12"/>
      <c r="M50" s="12"/>
      <c r="N50" s="12"/>
      <c r="O50" s="12"/>
      <c r="P50" s="12"/>
      <c r="Q50" s="12"/>
      <c r="R50" s="12"/>
      <c r="S50" s="12"/>
      <c r="T50" s="12"/>
      <c r="U50" s="12"/>
      <c r="V50" s="12"/>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ht="39" customHeight="1" x14ac:dyDescent="0.2">
      <c r="A53" s="12"/>
      <c r="B53" s="12"/>
      <c r="C53" s="19">
        <v>2022</v>
      </c>
      <c r="D53" s="19">
        <v>2022</v>
      </c>
      <c r="E53" s="12"/>
      <c r="F53" s="12"/>
      <c r="G53" s="12"/>
      <c r="H53" s="12"/>
      <c r="I53" s="12"/>
      <c r="J53" s="12"/>
      <c r="K53" s="12"/>
      <c r="L53" s="12"/>
      <c r="M53" s="12"/>
      <c r="N53" s="12"/>
      <c r="O53" s="12">
        <v>2022</v>
      </c>
      <c r="P53" s="12">
        <v>2023</v>
      </c>
      <c r="Q53" s="12"/>
      <c r="R53" s="12"/>
      <c r="S53" s="12"/>
      <c r="T53" s="12"/>
      <c r="U53" s="12"/>
    </row>
    <row r="54" spans="1:22" ht="17.100000000000001" customHeight="1" thickBot="1" x14ac:dyDescent="0.25">
      <c r="A54" s="12"/>
      <c r="B54" s="34" t="s">
        <v>24</v>
      </c>
      <c r="C54" s="68">
        <f>+C6/O54*100000</f>
        <v>5.3758020154412414</v>
      </c>
      <c r="D54" s="68">
        <f>+D6/P54*100000</f>
        <v>4.0365281786830378</v>
      </c>
      <c r="E54" s="12"/>
      <c r="F54" s="12"/>
      <c r="G54" s="12"/>
      <c r="H54" s="12"/>
      <c r="I54" s="12"/>
      <c r="J54" s="12"/>
      <c r="K54" s="12"/>
      <c r="L54" s="12"/>
      <c r="M54" s="12"/>
      <c r="N54" s="12"/>
      <c r="O54" s="12">
        <v>8668474</v>
      </c>
      <c r="P54" s="12">
        <v>8745139</v>
      </c>
      <c r="Q54" s="12"/>
      <c r="R54" s="12"/>
      <c r="S54" s="12"/>
      <c r="T54" s="12"/>
      <c r="U54" s="12"/>
    </row>
    <row r="55" spans="1:22" ht="17.100000000000001" customHeight="1" thickBot="1" x14ac:dyDescent="0.25">
      <c r="A55" s="12"/>
      <c r="B55" s="34" t="s">
        <v>25</v>
      </c>
      <c r="C55" s="68">
        <f t="shared" ref="C55:C71" si="1">+C7/O55*100000</f>
        <v>2.4880967191051901</v>
      </c>
      <c r="D55" s="68">
        <f t="shared" ref="D55:D71" si="2">+D7/P55*100000</f>
        <v>1.4822192973094754</v>
      </c>
      <c r="E55" s="12"/>
      <c r="F55" s="12"/>
      <c r="G55" s="12"/>
      <c r="H55" s="12"/>
      <c r="I55" s="12"/>
      <c r="J55" s="12"/>
      <c r="K55" s="12"/>
      <c r="L55" s="12"/>
      <c r="M55" s="12"/>
      <c r="N55" s="12"/>
      <c r="O55" s="12">
        <v>1326315</v>
      </c>
      <c r="P55" s="12">
        <v>1349328</v>
      </c>
      <c r="Q55" s="12"/>
      <c r="R55" s="12"/>
      <c r="S55" s="12"/>
      <c r="T55" s="12"/>
      <c r="U55" s="12"/>
    </row>
    <row r="56" spans="1:22" ht="17.100000000000001" customHeight="1" thickBot="1" x14ac:dyDescent="0.25">
      <c r="A56" s="12"/>
      <c r="B56" s="34" t="s">
        <v>56</v>
      </c>
      <c r="C56" s="68">
        <f t="shared" si="1"/>
        <v>2.2892724692092852</v>
      </c>
      <c r="D56" s="68">
        <f t="shared" si="2"/>
        <v>1.6888451776019391</v>
      </c>
      <c r="E56" s="12"/>
      <c r="F56" s="12"/>
      <c r="G56" s="12"/>
      <c r="H56" s="12"/>
      <c r="I56" s="12"/>
      <c r="J56" s="12"/>
      <c r="K56" s="12"/>
      <c r="L56" s="12"/>
      <c r="M56" s="12"/>
      <c r="N56" s="12"/>
      <c r="O56" s="12">
        <v>1004686</v>
      </c>
      <c r="P56" s="12">
        <v>1006605</v>
      </c>
      <c r="Q56" s="12"/>
      <c r="R56" s="12"/>
      <c r="S56" s="12"/>
      <c r="T56" s="12"/>
      <c r="U56" s="12"/>
    </row>
    <row r="57" spans="1:22" ht="17.100000000000001" customHeight="1" thickBot="1" x14ac:dyDescent="0.25">
      <c r="A57" s="12"/>
      <c r="B57" s="34" t="s">
        <v>19</v>
      </c>
      <c r="C57" s="68">
        <f t="shared" si="1"/>
        <v>5.0991833657839694</v>
      </c>
      <c r="D57" s="68">
        <f t="shared" si="2"/>
        <v>3.3147541363988178</v>
      </c>
      <c r="E57" s="12"/>
      <c r="F57" s="12"/>
      <c r="G57" s="12"/>
      <c r="H57" s="12"/>
      <c r="I57" s="12"/>
      <c r="J57" s="12"/>
      <c r="K57" s="12"/>
      <c r="L57" s="12"/>
      <c r="M57" s="12"/>
      <c r="N57" s="12"/>
      <c r="O57" s="12">
        <v>1176659</v>
      </c>
      <c r="P57" s="12">
        <v>1206726</v>
      </c>
      <c r="Q57" s="12"/>
      <c r="R57" s="12"/>
      <c r="S57" s="12"/>
      <c r="T57" s="12"/>
      <c r="U57" s="12"/>
    </row>
    <row r="58" spans="1:22" ht="17.100000000000001" customHeight="1" thickBot="1" x14ac:dyDescent="0.25">
      <c r="A58" s="12"/>
      <c r="B58" s="34" t="s">
        <v>0</v>
      </c>
      <c r="C58" s="68">
        <f t="shared" si="1"/>
        <v>5.9236782276354747</v>
      </c>
      <c r="D58" s="68">
        <f t="shared" si="2"/>
        <v>4.5641383449078674</v>
      </c>
      <c r="E58" s="12"/>
      <c r="F58" s="12"/>
      <c r="G58" s="12"/>
      <c r="H58" s="12"/>
      <c r="I58" s="12"/>
      <c r="J58" s="12"/>
      <c r="K58" s="12"/>
      <c r="L58" s="12"/>
      <c r="M58" s="12"/>
      <c r="N58" s="12"/>
      <c r="O58" s="12">
        <v>2177701</v>
      </c>
      <c r="P58" s="12">
        <v>2212904</v>
      </c>
      <c r="Q58" s="12"/>
      <c r="R58" s="12"/>
      <c r="S58" s="12"/>
      <c r="T58" s="12"/>
      <c r="U58" s="12"/>
    </row>
    <row r="59" spans="1:22" ht="17.100000000000001" customHeight="1" thickBot="1" x14ac:dyDescent="0.25">
      <c r="A59" s="12"/>
      <c r="B59" s="34" t="s">
        <v>1</v>
      </c>
      <c r="C59" s="68">
        <f t="shared" si="1"/>
        <v>1.8790506352899377</v>
      </c>
      <c r="D59" s="68">
        <f t="shared" si="2"/>
        <v>1.6991516135993301</v>
      </c>
      <c r="E59" s="12"/>
      <c r="F59" s="12"/>
      <c r="G59" s="12"/>
      <c r="H59" s="12"/>
      <c r="I59" s="12"/>
      <c r="J59" s="12"/>
      <c r="K59" s="12"/>
      <c r="L59" s="12"/>
      <c r="M59" s="12"/>
      <c r="N59" s="12"/>
      <c r="O59" s="12">
        <v>585402</v>
      </c>
      <c r="P59" s="12">
        <v>588529</v>
      </c>
      <c r="Q59" s="12"/>
      <c r="R59" s="12"/>
      <c r="S59" s="12"/>
      <c r="T59" s="12"/>
      <c r="U59" s="12"/>
    </row>
    <row r="60" spans="1:22" ht="17.100000000000001" customHeight="1" thickBot="1" x14ac:dyDescent="0.25">
      <c r="A60" s="12"/>
      <c r="B60" s="34" t="s">
        <v>27</v>
      </c>
      <c r="C60" s="68">
        <f t="shared" si="1"/>
        <v>3.7932429698563626</v>
      </c>
      <c r="D60" s="68">
        <f t="shared" si="2"/>
        <v>2.392383657753149</v>
      </c>
      <c r="E60" s="12"/>
      <c r="F60" s="12"/>
      <c r="G60" s="12"/>
      <c r="H60" s="12"/>
      <c r="I60" s="12"/>
      <c r="J60" s="12"/>
      <c r="K60" s="12"/>
      <c r="L60" s="12"/>
      <c r="M60" s="12"/>
      <c r="N60" s="12"/>
      <c r="O60" s="12">
        <v>2372640</v>
      </c>
      <c r="P60" s="12">
        <v>2382561</v>
      </c>
      <c r="Q60" s="12"/>
      <c r="R60" s="12"/>
      <c r="S60" s="12"/>
      <c r="T60" s="12"/>
      <c r="U60" s="12"/>
    </row>
    <row r="61" spans="1:22" ht="17.100000000000001" customHeight="1" thickBot="1" x14ac:dyDescent="0.25">
      <c r="A61" s="12"/>
      <c r="B61" s="34" t="s">
        <v>21</v>
      </c>
      <c r="C61" s="68">
        <f t="shared" si="1"/>
        <v>3.4090997638954907</v>
      </c>
      <c r="D61" s="68">
        <f t="shared" si="2"/>
        <v>2.1628116551516974</v>
      </c>
      <c r="E61" s="12"/>
      <c r="F61" s="12"/>
      <c r="G61" s="12"/>
      <c r="H61" s="12"/>
      <c r="I61" s="12"/>
      <c r="J61" s="12"/>
      <c r="K61" s="12"/>
      <c r="L61" s="12"/>
      <c r="M61" s="12"/>
      <c r="N61" s="12"/>
      <c r="O61" s="12">
        <v>2053328</v>
      </c>
      <c r="P61" s="12">
        <v>2080625</v>
      </c>
      <c r="Q61" s="12"/>
      <c r="R61" s="12"/>
      <c r="S61" s="12"/>
      <c r="T61" s="12"/>
      <c r="U61" s="12"/>
    </row>
    <row r="62" spans="1:22" ht="17.100000000000001" customHeight="1" thickBot="1" x14ac:dyDescent="0.25">
      <c r="A62" s="12"/>
      <c r="B62" s="34" t="s">
        <v>12</v>
      </c>
      <c r="C62" s="68">
        <f t="shared" si="1"/>
        <v>10.869270902910461</v>
      </c>
      <c r="D62" s="68">
        <f t="shared" si="2"/>
        <v>9.1909716806666513</v>
      </c>
      <c r="E62" s="12"/>
      <c r="F62" s="12"/>
      <c r="G62" s="12"/>
      <c r="H62" s="12"/>
      <c r="I62" s="12"/>
      <c r="J62" s="12"/>
      <c r="K62" s="12"/>
      <c r="L62" s="12"/>
      <c r="M62" s="12"/>
      <c r="N62" s="12"/>
      <c r="O62" s="12">
        <v>7792611</v>
      </c>
      <c r="P62" s="12">
        <v>7899056</v>
      </c>
      <c r="Q62" s="12"/>
      <c r="R62" s="12"/>
      <c r="S62" s="12"/>
      <c r="T62" s="12"/>
      <c r="U62" s="12"/>
    </row>
    <row r="63" spans="1:22" ht="17.100000000000001" customHeight="1" thickBot="1" x14ac:dyDescent="0.25">
      <c r="A63" s="12"/>
      <c r="B63" s="34" t="s">
        <v>117</v>
      </c>
      <c r="C63" s="68">
        <f t="shared" si="1"/>
        <v>3.5504349086606481</v>
      </c>
      <c r="D63" s="68">
        <f t="shared" si="2"/>
        <v>2.8170261057833548</v>
      </c>
      <c r="E63" s="12"/>
      <c r="F63" s="12"/>
      <c r="G63" s="12"/>
      <c r="H63" s="12"/>
      <c r="I63" s="12"/>
      <c r="J63" s="12"/>
      <c r="K63" s="12"/>
      <c r="L63" s="12"/>
      <c r="M63" s="12"/>
      <c r="N63" s="12"/>
      <c r="O63" s="12">
        <v>5097967</v>
      </c>
      <c r="P63" s="12">
        <v>5218269</v>
      </c>
      <c r="Q63" s="12"/>
      <c r="R63" s="12"/>
      <c r="S63" s="12"/>
      <c r="T63" s="12"/>
      <c r="U63" s="12"/>
    </row>
    <row r="64" spans="1:22" ht="17.100000000000001" customHeight="1" thickBot="1" x14ac:dyDescent="0.25">
      <c r="A64" s="12"/>
      <c r="B64" s="34" t="s">
        <v>8</v>
      </c>
      <c r="C64" s="68">
        <f t="shared" si="1"/>
        <v>2.370171486647402</v>
      </c>
      <c r="D64" s="68">
        <f t="shared" si="2"/>
        <v>1.3278889884805629</v>
      </c>
      <c r="E64" s="12"/>
      <c r="F64" s="12"/>
      <c r="G64" s="12"/>
      <c r="H64" s="12"/>
      <c r="I64" s="12"/>
      <c r="J64" s="12"/>
      <c r="K64" s="12"/>
      <c r="L64" s="12"/>
      <c r="M64" s="12"/>
      <c r="N64" s="12"/>
      <c r="O64" s="12">
        <v>1054776</v>
      </c>
      <c r="P64" s="12">
        <v>1054305</v>
      </c>
      <c r="Q64" s="12"/>
      <c r="R64" s="12"/>
      <c r="S64" s="12"/>
      <c r="T64" s="12"/>
      <c r="U64" s="12"/>
    </row>
    <row r="65" spans="1:22" ht="17.100000000000001" customHeight="1" thickBot="1" x14ac:dyDescent="0.25">
      <c r="A65" s="12"/>
      <c r="B65" s="34" t="s">
        <v>2</v>
      </c>
      <c r="C65" s="68">
        <f t="shared" si="1"/>
        <v>1.3380591600556633</v>
      </c>
      <c r="D65" s="68">
        <f t="shared" si="2"/>
        <v>1.6298010605559992</v>
      </c>
      <c r="E65" s="12"/>
      <c r="F65" s="12"/>
      <c r="G65" s="12"/>
      <c r="H65" s="12"/>
      <c r="I65" s="12"/>
      <c r="J65" s="12"/>
      <c r="K65" s="12"/>
      <c r="L65" s="12"/>
      <c r="M65" s="12"/>
      <c r="N65" s="12"/>
      <c r="O65" s="12">
        <v>2690464</v>
      </c>
      <c r="P65" s="12">
        <v>2699716</v>
      </c>
      <c r="Q65" s="12"/>
      <c r="R65" s="12"/>
      <c r="S65" s="12"/>
      <c r="T65" s="12"/>
      <c r="U65" s="12"/>
    </row>
    <row r="66" spans="1:22" ht="17.100000000000001" customHeight="1" thickBot="1" x14ac:dyDescent="0.25">
      <c r="A66" s="12"/>
      <c r="B66" s="34" t="s">
        <v>57</v>
      </c>
      <c r="C66" s="68">
        <f>+C18/O66*100000</f>
        <v>1.2295684244458349</v>
      </c>
      <c r="D66" s="68">
        <f t="shared" si="2"/>
        <v>0.84684439497056196</v>
      </c>
      <c r="E66" s="12"/>
      <c r="F66" s="12"/>
      <c r="G66" s="12"/>
      <c r="H66" s="12"/>
      <c r="I66" s="12"/>
      <c r="J66" s="12"/>
      <c r="K66" s="12"/>
      <c r="L66" s="12"/>
      <c r="M66" s="12"/>
      <c r="N66" s="12"/>
      <c r="O66" s="12">
        <v>6750336</v>
      </c>
      <c r="P66" s="12">
        <v>6848956</v>
      </c>
      <c r="Q66" s="12"/>
      <c r="R66" s="12"/>
      <c r="S66" s="12"/>
      <c r="T66" s="12"/>
      <c r="U66" s="12"/>
    </row>
    <row r="67" spans="1:22" ht="17.100000000000001" customHeight="1" thickBot="1" x14ac:dyDescent="0.25">
      <c r="A67" s="12"/>
      <c r="B67" s="34" t="s">
        <v>58</v>
      </c>
      <c r="C67" s="68">
        <f t="shared" si="1"/>
        <v>7.7029632908103647</v>
      </c>
      <c r="D67" s="68">
        <f t="shared" si="2"/>
        <v>3.7354622892200995</v>
      </c>
      <c r="E67" s="12"/>
      <c r="F67" s="12"/>
      <c r="G67" s="12"/>
      <c r="H67" s="12"/>
      <c r="I67" s="12"/>
      <c r="J67" s="12"/>
      <c r="K67" s="12"/>
      <c r="L67" s="12"/>
      <c r="M67" s="12"/>
      <c r="N67" s="12"/>
      <c r="O67" s="12">
        <v>1531878</v>
      </c>
      <c r="P67" s="12">
        <v>1552686</v>
      </c>
      <c r="Q67" s="12"/>
      <c r="R67" s="12"/>
      <c r="S67" s="12"/>
      <c r="T67" s="12"/>
      <c r="U67" s="12"/>
    </row>
    <row r="68" spans="1:22" ht="17.100000000000001" customHeight="1" thickBot="1" x14ac:dyDescent="0.25">
      <c r="A68" s="12"/>
      <c r="B68" s="34" t="s">
        <v>59</v>
      </c>
      <c r="C68" s="68">
        <f t="shared" si="1"/>
        <v>1.5057587744328185</v>
      </c>
      <c r="D68" s="68">
        <f t="shared" si="2"/>
        <v>0.74382624218982452</v>
      </c>
      <c r="E68" s="12"/>
      <c r="F68" s="12"/>
      <c r="G68" s="12"/>
      <c r="H68" s="12"/>
      <c r="I68" s="12"/>
      <c r="J68" s="12"/>
      <c r="K68" s="12"/>
      <c r="L68" s="12"/>
      <c r="M68" s="12"/>
      <c r="N68" s="12"/>
      <c r="O68" s="12">
        <v>664117</v>
      </c>
      <c r="P68" s="12">
        <v>672200</v>
      </c>
      <c r="Q68" s="12"/>
      <c r="R68" s="12"/>
      <c r="S68" s="12"/>
      <c r="T68" s="12"/>
      <c r="U68" s="12"/>
    </row>
    <row r="69" spans="1:22" ht="17.100000000000001" customHeight="1" thickBot="1" x14ac:dyDescent="0.25">
      <c r="A69" s="12"/>
      <c r="B69" s="34" t="s">
        <v>23</v>
      </c>
      <c r="C69" s="68">
        <f t="shared" si="1"/>
        <v>1.6755925936995908</v>
      </c>
      <c r="D69" s="68">
        <f t="shared" si="2"/>
        <v>0.90093783123542448</v>
      </c>
      <c r="E69" s="12"/>
      <c r="F69" s="12"/>
      <c r="G69" s="12"/>
      <c r="H69" s="12"/>
      <c r="I69" s="12"/>
      <c r="J69" s="12"/>
      <c r="K69" s="12"/>
      <c r="L69" s="12"/>
      <c r="M69" s="12"/>
      <c r="N69" s="12"/>
      <c r="O69" s="12">
        <v>2208174</v>
      </c>
      <c r="P69" s="12">
        <v>2219909</v>
      </c>
      <c r="Q69" s="12"/>
      <c r="R69" s="12"/>
      <c r="S69" s="12"/>
      <c r="T69" s="12"/>
      <c r="U69" s="12"/>
    </row>
    <row r="70" spans="1:22" ht="17.100000000000001" customHeight="1" thickBot="1" x14ac:dyDescent="0.25">
      <c r="A70" s="12"/>
      <c r="B70" s="34" t="s">
        <v>3</v>
      </c>
      <c r="C70" s="68">
        <f t="shared" si="1"/>
        <v>2.5008440348617658</v>
      </c>
      <c r="D70" s="68">
        <f t="shared" si="2"/>
        <v>2.482444463062778</v>
      </c>
      <c r="E70" s="12"/>
      <c r="F70" s="12"/>
      <c r="G70" s="12"/>
      <c r="H70" s="12"/>
      <c r="I70" s="12"/>
      <c r="J70" s="12"/>
      <c r="K70" s="12"/>
      <c r="L70" s="12"/>
      <c r="M70" s="12"/>
      <c r="N70" s="12"/>
      <c r="O70" s="12">
        <v>319892</v>
      </c>
      <c r="P70" s="12">
        <v>322263</v>
      </c>
      <c r="Q70" s="12"/>
      <c r="R70" s="12"/>
      <c r="S70" s="12"/>
      <c r="T70" s="12"/>
      <c r="U70" s="12"/>
    </row>
    <row r="71" spans="1:22" ht="17.100000000000001" customHeight="1" thickBot="1" x14ac:dyDescent="0.25">
      <c r="A71" s="12"/>
      <c r="B71" s="35" t="s">
        <v>9</v>
      </c>
      <c r="C71" s="69">
        <f t="shared" si="1"/>
        <v>4.6908484432575843</v>
      </c>
      <c r="D71" s="69">
        <f t="shared" si="2"/>
        <v>3.5851185909580896</v>
      </c>
      <c r="E71" s="12"/>
      <c r="F71" s="12"/>
      <c r="G71" s="12"/>
      <c r="H71" s="12"/>
      <c r="I71" s="12"/>
      <c r="J71" s="12"/>
      <c r="K71" s="12"/>
      <c r="L71" s="12"/>
      <c r="M71" s="12"/>
      <c r="N71" s="12"/>
      <c r="O71" s="12">
        <v>47475420</v>
      </c>
      <c r="P71" s="12">
        <v>48059777</v>
      </c>
      <c r="Q71" s="12"/>
      <c r="R71" s="12"/>
      <c r="S71" s="12"/>
      <c r="T71" s="12"/>
      <c r="U71" s="12"/>
    </row>
    <row r="72" spans="1:22" ht="13.5" thickBot="1" x14ac:dyDescent="0.25">
      <c r="A72" s="12"/>
      <c r="B72" s="12"/>
      <c r="C72" s="68"/>
      <c r="D72" s="68"/>
      <c r="E72" s="12"/>
      <c r="F72" s="12"/>
      <c r="G72" s="12"/>
      <c r="H72" s="12"/>
      <c r="I72" s="12"/>
      <c r="J72" s="12"/>
      <c r="K72" s="12"/>
      <c r="L72" s="12"/>
      <c r="M72" s="12"/>
      <c r="N72" s="12"/>
      <c r="O72" s="12"/>
      <c r="P72" s="12"/>
      <c r="Q72" s="12"/>
      <c r="R72" s="12"/>
      <c r="S72" s="12"/>
      <c r="T72" s="12"/>
      <c r="U72" s="12"/>
      <c r="V72" s="12"/>
    </row>
    <row r="73" spans="1:22" ht="13.5" thickBot="1" x14ac:dyDescent="0.25">
      <c r="A73" s="12"/>
      <c r="B73" s="12"/>
      <c r="C73" s="68"/>
      <c r="D73" s="68"/>
      <c r="E73" s="12"/>
      <c r="F73" s="12"/>
      <c r="G73" s="12"/>
      <c r="H73" s="12"/>
      <c r="I73" s="12"/>
      <c r="J73" s="12"/>
      <c r="K73" s="12"/>
      <c r="L73" s="12"/>
      <c r="M73" s="12"/>
      <c r="N73" s="12"/>
      <c r="O73" s="12"/>
      <c r="P73" s="12"/>
      <c r="Q73" s="12"/>
      <c r="R73" s="12"/>
      <c r="S73" s="12"/>
      <c r="T73" s="12"/>
      <c r="U73" s="12"/>
      <c r="V73" s="12"/>
    </row>
    <row r="74" spans="1:22" x14ac:dyDescent="0.2">
      <c r="A74" s="12"/>
      <c r="B74" s="12"/>
      <c r="C74" s="12"/>
      <c r="D74" s="12"/>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7"/>
  <dimension ref="A2:X90"/>
  <sheetViews>
    <sheetView workbookViewId="0"/>
  </sheetViews>
  <sheetFormatPr baseColWidth="10" defaultRowHeight="12.75" x14ac:dyDescent="0.2"/>
  <cols>
    <col min="2" max="2" width="32.85546875" bestFit="1" customWidth="1"/>
    <col min="3" max="4" width="13.140625" customWidth="1"/>
    <col min="5" max="5" width="12.7109375" customWidth="1"/>
    <col min="6" max="6" width="16.140625" customWidth="1"/>
    <col min="7" max="7" width="12.7109375" customWidth="1"/>
    <col min="8" max="8" width="16" customWidth="1"/>
    <col min="9" max="9" width="32.85546875" customWidth="1"/>
    <col min="10" max="10" width="16" customWidth="1"/>
    <col min="11" max="11" width="12.7109375" customWidth="1"/>
    <col min="12" max="12" width="16" customWidth="1"/>
    <col min="13" max="13" width="12.7109375" customWidth="1"/>
    <col min="14" max="14" width="16" customWidth="1"/>
    <col min="15" max="15" width="12.7109375" customWidth="1"/>
    <col min="16" max="16" width="16" customWidth="1"/>
    <col min="17" max="17" width="12.7109375" customWidth="1"/>
    <col min="18" max="18" width="16" customWidth="1"/>
    <col min="19" max="19" width="12.7109375" customWidth="1"/>
    <col min="20" max="20" width="16" customWidth="1"/>
    <col min="21" max="21" width="12.7109375" customWidth="1"/>
    <col min="22" max="22" width="16"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53"/>
    </row>
    <row r="3" spans="1:13" ht="27.95" customHeight="1" x14ac:dyDescent="0.2">
      <c r="A3" s="12"/>
      <c r="B3" s="10"/>
      <c r="C3" s="32"/>
      <c r="D3" s="12"/>
      <c r="E3" s="12"/>
      <c r="F3" s="12"/>
      <c r="G3" s="12"/>
      <c r="H3" s="12"/>
      <c r="I3" s="12"/>
      <c r="J3" s="12"/>
      <c r="K3" s="12"/>
      <c r="L3" s="12"/>
    </row>
    <row r="4" spans="1:13" ht="15" x14ac:dyDescent="0.2">
      <c r="A4" s="12"/>
      <c r="C4" s="32"/>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57"/>
      <c r="C6" s="40">
        <v>2022</v>
      </c>
      <c r="D6" s="40">
        <v>2023</v>
      </c>
    </row>
    <row r="7" spans="1:13" ht="17.100000000000001" customHeight="1" thickBot="1" x14ac:dyDescent="0.25">
      <c r="A7" s="12"/>
      <c r="B7" s="34" t="s">
        <v>24</v>
      </c>
      <c r="C7" s="55">
        <v>11938</v>
      </c>
      <c r="D7" s="55">
        <v>11165</v>
      </c>
    </row>
    <row r="8" spans="1:13" ht="17.100000000000001" customHeight="1" thickBot="1" x14ac:dyDescent="0.25">
      <c r="A8" s="12"/>
      <c r="B8" s="34" t="s">
        <v>25</v>
      </c>
      <c r="C8" s="55">
        <v>1853</v>
      </c>
      <c r="D8" s="55">
        <v>2216</v>
      </c>
    </row>
    <row r="9" spans="1:13" ht="17.100000000000001" customHeight="1" thickBot="1" x14ac:dyDescent="0.25">
      <c r="A9" s="12"/>
      <c r="B9" s="34" t="s">
        <v>56</v>
      </c>
      <c r="C9" s="55">
        <v>2314</v>
      </c>
      <c r="D9" s="55">
        <v>1682</v>
      </c>
    </row>
    <row r="10" spans="1:13" ht="17.100000000000001" customHeight="1" thickBot="1" x14ac:dyDescent="0.25">
      <c r="A10" s="12"/>
      <c r="B10" s="34" t="s">
        <v>19</v>
      </c>
      <c r="C10" s="55">
        <v>1304</v>
      </c>
      <c r="D10" s="55">
        <v>1002</v>
      </c>
    </row>
    <row r="11" spans="1:13" ht="17.100000000000001" customHeight="1" thickBot="1" x14ac:dyDescent="0.25">
      <c r="A11" s="12"/>
      <c r="B11" s="34" t="s">
        <v>0</v>
      </c>
      <c r="C11" s="55">
        <v>2658</v>
      </c>
      <c r="D11" s="55">
        <v>3432</v>
      </c>
    </row>
    <row r="12" spans="1:13" ht="17.100000000000001" customHeight="1" thickBot="1" x14ac:dyDescent="0.25">
      <c r="A12" s="12"/>
      <c r="B12" s="34" t="s">
        <v>1</v>
      </c>
      <c r="C12" s="55">
        <v>1939</v>
      </c>
      <c r="D12" s="55">
        <v>1640</v>
      </c>
    </row>
    <row r="13" spans="1:13" ht="17.100000000000001" customHeight="1" thickBot="1" x14ac:dyDescent="0.25">
      <c r="A13" s="12"/>
      <c r="B13" s="34" t="s">
        <v>26</v>
      </c>
      <c r="C13" s="55">
        <v>11314</v>
      </c>
      <c r="D13" s="55">
        <v>11527</v>
      </c>
    </row>
    <row r="14" spans="1:13" ht="17.100000000000001" customHeight="1" thickBot="1" x14ac:dyDescent="0.25">
      <c r="A14" s="12"/>
      <c r="B14" s="34" t="s">
        <v>21</v>
      </c>
      <c r="C14" s="55">
        <v>4274</v>
      </c>
      <c r="D14" s="55">
        <v>4729</v>
      </c>
    </row>
    <row r="15" spans="1:13" ht="17.100000000000001" customHeight="1" thickBot="1" x14ac:dyDescent="0.25">
      <c r="A15" s="12"/>
      <c r="B15" s="34" t="s">
        <v>12</v>
      </c>
      <c r="C15" s="55">
        <v>8976</v>
      </c>
      <c r="D15" s="55">
        <v>11439</v>
      </c>
    </row>
    <row r="16" spans="1:13" ht="17.100000000000001" customHeight="1" thickBot="1" x14ac:dyDescent="0.25">
      <c r="A16" s="12"/>
      <c r="B16" s="34" t="s">
        <v>20</v>
      </c>
      <c r="C16" s="55">
        <v>7528</v>
      </c>
      <c r="D16" s="55">
        <v>9441</v>
      </c>
    </row>
    <row r="17" spans="1:24" ht="17.100000000000001" customHeight="1" thickBot="1" x14ac:dyDescent="0.25">
      <c r="A17" s="12"/>
      <c r="B17" s="34" t="s">
        <v>8</v>
      </c>
      <c r="C17" s="55">
        <v>2211</v>
      </c>
      <c r="D17" s="55">
        <v>3458</v>
      </c>
    </row>
    <row r="18" spans="1:24" ht="17.100000000000001" customHeight="1" thickBot="1" x14ac:dyDescent="0.25">
      <c r="A18" s="12"/>
      <c r="B18" s="34" t="s">
        <v>2</v>
      </c>
      <c r="C18" s="55">
        <v>4848</v>
      </c>
      <c r="D18" s="55">
        <v>6766</v>
      </c>
    </row>
    <row r="19" spans="1:24" ht="17.100000000000001" customHeight="1" thickBot="1" x14ac:dyDescent="0.25">
      <c r="A19" s="12"/>
      <c r="B19" s="34" t="s">
        <v>57</v>
      </c>
      <c r="C19" s="55">
        <v>5569</v>
      </c>
      <c r="D19" s="55">
        <v>4753</v>
      </c>
    </row>
    <row r="20" spans="1:24" ht="17.100000000000001" customHeight="1" thickBot="1" x14ac:dyDescent="0.25">
      <c r="A20" s="12"/>
      <c r="B20" s="34" t="s">
        <v>58</v>
      </c>
      <c r="C20" s="55">
        <v>2080</v>
      </c>
      <c r="D20" s="55">
        <v>3280</v>
      </c>
    </row>
    <row r="21" spans="1:24" ht="17.100000000000001" customHeight="1" thickBot="1" x14ac:dyDescent="0.25">
      <c r="A21" s="12"/>
      <c r="B21" s="34" t="s">
        <v>59</v>
      </c>
      <c r="C21" s="55">
        <v>2084</v>
      </c>
      <c r="D21" s="55">
        <v>1269</v>
      </c>
    </row>
    <row r="22" spans="1:24" ht="17.100000000000001" customHeight="1" thickBot="1" x14ac:dyDescent="0.25">
      <c r="A22" s="12"/>
      <c r="B22" s="34" t="s">
        <v>23</v>
      </c>
      <c r="C22" s="55">
        <v>8555</v>
      </c>
      <c r="D22" s="55">
        <v>10454</v>
      </c>
    </row>
    <row r="23" spans="1:24" ht="17.100000000000001" customHeight="1" thickBot="1" x14ac:dyDescent="0.25">
      <c r="A23" s="12"/>
      <c r="B23" s="34" t="s">
        <v>3</v>
      </c>
      <c r="C23" s="55">
        <v>399</v>
      </c>
      <c r="D23" s="55">
        <v>369</v>
      </c>
    </row>
    <row r="24" spans="1:24" ht="17.100000000000001" customHeight="1" thickBot="1" x14ac:dyDescent="0.25">
      <c r="A24" s="12"/>
      <c r="B24" s="35" t="s">
        <v>9</v>
      </c>
      <c r="C24" s="59">
        <v>79844</v>
      </c>
      <c r="D24" s="59">
        <f>SUM(D7:D23)</f>
        <v>88622</v>
      </c>
    </row>
    <row r="25" spans="1:24" ht="14.25" x14ac:dyDescent="0.2">
      <c r="C25" s="60"/>
      <c r="D25" s="60"/>
      <c r="E25" s="60"/>
      <c r="F25" s="63"/>
      <c r="G25" s="60"/>
      <c r="H25" s="62"/>
      <c r="I25" s="60"/>
      <c r="J25" s="60"/>
      <c r="K25" s="60"/>
      <c r="L25" s="60"/>
      <c r="M25" s="60"/>
      <c r="N25" s="60"/>
      <c r="X25" s="54"/>
    </row>
    <row r="26" spans="1:24" ht="14.25" x14ac:dyDescent="0.2">
      <c r="C26" s="60"/>
      <c r="D26" s="60"/>
      <c r="E26" s="60"/>
      <c r="F26" s="63"/>
      <c r="G26" s="60"/>
      <c r="H26" s="62"/>
      <c r="I26" s="60"/>
      <c r="J26" s="60"/>
      <c r="K26" s="60"/>
      <c r="L26" s="60"/>
      <c r="M26" s="60"/>
      <c r="N26" s="60"/>
      <c r="X26" s="54"/>
    </row>
    <row r="27" spans="1:24" x14ac:dyDescent="0.2">
      <c r="B27" s="12"/>
      <c r="C27" s="12"/>
      <c r="D27" s="12"/>
      <c r="E27" s="12"/>
      <c r="F27" s="12"/>
      <c r="G27" s="12"/>
      <c r="H27" s="12"/>
    </row>
    <row r="28" spans="1:24" ht="39" customHeight="1" x14ac:dyDescent="0.2">
      <c r="B28" s="57" t="s">
        <v>47</v>
      </c>
      <c r="C28" s="20">
        <v>2022</v>
      </c>
      <c r="D28" s="40">
        <v>2023</v>
      </c>
    </row>
    <row r="29" spans="1:24" ht="17.100000000000001" customHeight="1" thickBot="1" x14ac:dyDescent="0.25">
      <c r="B29" s="34" t="s">
        <v>24</v>
      </c>
      <c r="C29" s="55">
        <v>20052</v>
      </c>
      <c r="D29" s="55">
        <v>17095</v>
      </c>
    </row>
    <row r="30" spans="1:24" ht="17.100000000000001" customHeight="1" thickBot="1" x14ac:dyDescent="0.25">
      <c r="B30" s="34" t="s">
        <v>25</v>
      </c>
      <c r="C30" s="55">
        <v>1761</v>
      </c>
      <c r="D30" s="55">
        <v>1530</v>
      </c>
    </row>
    <row r="31" spans="1:24" ht="17.100000000000001" customHeight="1" thickBot="1" x14ac:dyDescent="0.25">
      <c r="B31" s="34" t="s">
        <v>56</v>
      </c>
      <c r="C31" s="55">
        <v>2009</v>
      </c>
      <c r="D31" s="55">
        <v>1554</v>
      </c>
    </row>
    <row r="32" spans="1:24" ht="17.100000000000001" customHeight="1" thickBot="1" x14ac:dyDescent="0.25">
      <c r="B32" s="34" t="s">
        <v>19</v>
      </c>
      <c r="C32" s="55">
        <v>2453</v>
      </c>
      <c r="D32" s="55">
        <v>970</v>
      </c>
    </row>
    <row r="33" spans="2:10" ht="17.100000000000001" customHeight="1" thickBot="1" x14ac:dyDescent="0.25">
      <c r="B33" s="34" t="s">
        <v>0</v>
      </c>
      <c r="C33" s="55">
        <v>4495</v>
      </c>
      <c r="D33" s="55">
        <v>3178</v>
      </c>
    </row>
    <row r="34" spans="2:10" ht="17.100000000000001" customHeight="1" thickBot="1" x14ac:dyDescent="0.25">
      <c r="B34" s="34" t="s">
        <v>1</v>
      </c>
      <c r="C34" s="55">
        <v>1836</v>
      </c>
      <c r="D34" s="55">
        <v>4093</v>
      </c>
    </row>
    <row r="35" spans="2:10" ht="17.100000000000001" customHeight="1" thickBot="1" x14ac:dyDescent="0.25">
      <c r="B35" s="34" t="s">
        <v>26</v>
      </c>
      <c r="C35" s="55">
        <v>11474</v>
      </c>
      <c r="D35" s="55">
        <v>9286</v>
      </c>
    </row>
    <row r="36" spans="2:10" ht="17.100000000000001" customHeight="1" thickBot="1" x14ac:dyDescent="0.25">
      <c r="B36" s="34" t="s">
        <v>21</v>
      </c>
      <c r="C36" s="55">
        <v>5083</v>
      </c>
      <c r="D36" s="55">
        <v>3593</v>
      </c>
    </row>
    <row r="37" spans="2:10" ht="17.100000000000001" customHeight="1" thickBot="1" x14ac:dyDescent="0.25">
      <c r="B37" s="34" t="s">
        <v>12</v>
      </c>
      <c r="C37" s="55">
        <v>14068</v>
      </c>
      <c r="D37" s="55">
        <v>11560</v>
      </c>
    </row>
    <row r="38" spans="2:10" ht="17.100000000000001" customHeight="1" thickBot="1" x14ac:dyDescent="0.25">
      <c r="B38" s="34" t="s">
        <v>20</v>
      </c>
      <c r="C38" s="55">
        <v>10357</v>
      </c>
      <c r="D38" s="55">
        <v>6741</v>
      </c>
    </row>
    <row r="39" spans="2:10" ht="17.100000000000001" customHeight="1" thickBot="1" x14ac:dyDescent="0.25">
      <c r="B39" s="34" t="s">
        <v>8</v>
      </c>
      <c r="C39" s="55">
        <v>3164</v>
      </c>
      <c r="D39" s="55">
        <v>1914</v>
      </c>
    </row>
    <row r="40" spans="2:10" ht="17.100000000000001" customHeight="1" thickBot="1" x14ac:dyDescent="0.25">
      <c r="B40" s="34" t="s">
        <v>2</v>
      </c>
      <c r="C40" s="55">
        <v>6385</v>
      </c>
      <c r="D40" s="55">
        <v>5570</v>
      </c>
    </row>
    <row r="41" spans="2:10" ht="17.100000000000001" customHeight="1" thickBot="1" x14ac:dyDescent="0.25">
      <c r="B41" s="34" t="s">
        <v>57</v>
      </c>
      <c r="C41" s="55">
        <v>12544</v>
      </c>
      <c r="D41" s="55">
        <v>8936</v>
      </c>
    </row>
    <row r="42" spans="2:10" ht="17.100000000000001" customHeight="1" thickBot="1" x14ac:dyDescent="0.25">
      <c r="B42" s="34" t="s">
        <v>58</v>
      </c>
      <c r="C42" s="55">
        <v>3865</v>
      </c>
      <c r="D42" s="55">
        <v>845</v>
      </c>
    </row>
    <row r="43" spans="2:10" ht="17.100000000000001" customHeight="1" thickBot="1" x14ac:dyDescent="0.25">
      <c r="B43" s="34" t="s">
        <v>59</v>
      </c>
      <c r="C43" s="55">
        <v>1608</v>
      </c>
      <c r="D43" s="55">
        <v>1597</v>
      </c>
    </row>
    <row r="44" spans="2:10" ht="17.100000000000001" customHeight="1" thickBot="1" x14ac:dyDescent="0.25">
      <c r="B44" s="34" t="s">
        <v>23</v>
      </c>
      <c r="C44" s="55">
        <v>8951</v>
      </c>
      <c r="D44" s="55">
        <v>8158</v>
      </c>
    </row>
    <row r="45" spans="2:10" ht="17.100000000000001" customHeight="1" thickBot="1" x14ac:dyDescent="0.25">
      <c r="B45" s="34" t="s">
        <v>3</v>
      </c>
      <c r="C45" s="55">
        <v>331</v>
      </c>
      <c r="D45" s="55">
        <v>213</v>
      </c>
    </row>
    <row r="46" spans="2:10" ht="17.100000000000001" customHeight="1" thickBot="1" x14ac:dyDescent="0.25">
      <c r="B46" s="35" t="s">
        <v>9</v>
      </c>
      <c r="C46" s="56">
        <v>110436</v>
      </c>
      <c r="D46" s="56">
        <f>SUM(D29:D45)</f>
        <v>86833</v>
      </c>
    </row>
    <row r="47" spans="2:10" x14ac:dyDescent="0.2">
      <c r="C47" s="60"/>
      <c r="D47" s="61"/>
      <c r="E47" s="60"/>
      <c r="F47" s="61"/>
      <c r="G47" s="12"/>
      <c r="H47" s="12"/>
      <c r="I47" s="60"/>
      <c r="J47" s="60"/>
    </row>
    <row r="48" spans="2:10" x14ac:dyDescent="0.2">
      <c r="G48" s="54"/>
      <c r="I48" s="54"/>
    </row>
    <row r="50" spans="2:12" ht="51" customHeight="1" x14ac:dyDescent="0.2">
      <c r="B50" s="57" t="s">
        <v>125</v>
      </c>
      <c r="C50" s="20" t="s">
        <v>126</v>
      </c>
      <c r="L50" s="65"/>
    </row>
    <row r="51" spans="2:12" ht="15" thickBot="1" x14ac:dyDescent="0.25">
      <c r="B51" s="34" t="s">
        <v>24</v>
      </c>
      <c r="C51" s="18">
        <f>+(D7-C7)/C7</f>
        <v>-6.4751214608812196E-2</v>
      </c>
    </row>
    <row r="52" spans="2:12" ht="15" thickBot="1" x14ac:dyDescent="0.25">
      <c r="B52" s="34" t="s">
        <v>25</v>
      </c>
      <c r="C52" s="18">
        <f t="shared" ref="C52:C68" si="0">+(D8-C8)/C8</f>
        <v>0.19589854290339989</v>
      </c>
    </row>
    <row r="53" spans="2:12" ht="15" thickBot="1" x14ac:dyDescent="0.25">
      <c r="B53" s="34" t="s">
        <v>56</v>
      </c>
      <c r="C53" s="18">
        <f t="shared" si="0"/>
        <v>-0.27312013828867759</v>
      </c>
    </row>
    <row r="54" spans="2:12" ht="15" thickBot="1" x14ac:dyDescent="0.25">
      <c r="B54" s="34" t="s">
        <v>19</v>
      </c>
      <c r="C54" s="18">
        <f t="shared" si="0"/>
        <v>-0.23159509202453987</v>
      </c>
    </row>
    <row r="55" spans="2:12" ht="15" thickBot="1" x14ac:dyDescent="0.25">
      <c r="B55" s="34" t="s">
        <v>0</v>
      </c>
      <c r="C55" s="18">
        <f t="shared" si="0"/>
        <v>0.29119638826185101</v>
      </c>
    </row>
    <row r="56" spans="2:12" ht="15" thickBot="1" x14ac:dyDescent="0.25">
      <c r="B56" s="34" t="s">
        <v>1</v>
      </c>
      <c r="C56" s="18">
        <f t="shared" si="0"/>
        <v>-0.15420319752449715</v>
      </c>
    </row>
    <row r="57" spans="2:12" ht="15" thickBot="1" x14ac:dyDescent="0.25">
      <c r="B57" s="34" t="s">
        <v>26</v>
      </c>
      <c r="C57" s="18">
        <f t="shared" si="0"/>
        <v>1.8826232985681455E-2</v>
      </c>
    </row>
    <row r="58" spans="2:12" ht="15" thickBot="1" x14ac:dyDescent="0.25">
      <c r="B58" s="34" t="s">
        <v>21</v>
      </c>
      <c r="C58" s="18">
        <f t="shared" si="0"/>
        <v>0.10645765091249415</v>
      </c>
    </row>
    <row r="59" spans="2:12" ht="15" thickBot="1" x14ac:dyDescent="0.25">
      <c r="B59" s="34" t="s">
        <v>12</v>
      </c>
      <c r="C59" s="18">
        <f t="shared" si="0"/>
        <v>0.27439839572192515</v>
      </c>
    </row>
    <row r="60" spans="2:12" ht="15" thickBot="1" x14ac:dyDescent="0.25">
      <c r="B60" s="34" t="s">
        <v>20</v>
      </c>
      <c r="C60" s="18">
        <f t="shared" si="0"/>
        <v>0.25411795961742828</v>
      </c>
    </row>
    <row r="61" spans="2:12" ht="15" thickBot="1" x14ac:dyDescent="0.25">
      <c r="B61" s="34" t="s">
        <v>8</v>
      </c>
      <c r="C61" s="18">
        <f t="shared" si="0"/>
        <v>0.56399819086386249</v>
      </c>
    </row>
    <row r="62" spans="2:12" ht="15" thickBot="1" x14ac:dyDescent="0.25">
      <c r="B62" s="34" t="s">
        <v>2</v>
      </c>
      <c r="C62" s="18">
        <f t="shared" si="0"/>
        <v>0.39562706270627063</v>
      </c>
    </row>
    <row r="63" spans="2:12" ht="15" thickBot="1" x14ac:dyDescent="0.25">
      <c r="B63" s="34" t="s">
        <v>57</v>
      </c>
      <c r="C63" s="18">
        <f t="shared" si="0"/>
        <v>-0.14652540851140242</v>
      </c>
    </row>
    <row r="64" spans="2:12" ht="15" thickBot="1" x14ac:dyDescent="0.25">
      <c r="B64" s="34" t="s">
        <v>58</v>
      </c>
      <c r="C64" s="18">
        <f t="shared" si="0"/>
        <v>0.57692307692307687</v>
      </c>
    </row>
    <row r="65" spans="2:3" ht="15" thickBot="1" x14ac:dyDescent="0.25">
      <c r="B65" s="34" t="s">
        <v>59</v>
      </c>
      <c r="C65" s="18">
        <f t="shared" si="0"/>
        <v>-0.39107485604606523</v>
      </c>
    </row>
    <row r="66" spans="2:3" ht="15" thickBot="1" x14ac:dyDescent="0.25">
      <c r="B66" s="34" t="s">
        <v>23</v>
      </c>
      <c r="C66" s="18">
        <f t="shared" si="0"/>
        <v>0.22197545295149035</v>
      </c>
    </row>
    <row r="67" spans="2:3" ht="15" thickBot="1" x14ac:dyDescent="0.25">
      <c r="B67" s="34" t="s">
        <v>3</v>
      </c>
      <c r="C67" s="18">
        <f t="shared" si="0"/>
        <v>-7.5187969924812026E-2</v>
      </c>
    </row>
    <row r="68" spans="2:3" ht="15" thickBot="1" x14ac:dyDescent="0.25">
      <c r="B68" s="35" t="s">
        <v>9</v>
      </c>
      <c r="C68" s="43">
        <f t="shared" si="0"/>
        <v>0.10993938179449927</v>
      </c>
    </row>
    <row r="72" spans="2:3" ht="51" customHeight="1" x14ac:dyDescent="0.2">
      <c r="B72" s="57" t="s">
        <v>47</v>
      </c>
      <c r="C72" s="20" t="s">
        <v>126</v>
      </c>
    </row>
    <row r="73" spans="2:3" ht="15" thickBot="1" x14ac:dyDescent="0.25">
      <c r="B73" s="34" t="s">
        <v>24</v>
      </c>
      <c r="C73" s="18">
        <f t="shared" ref="C73:C90" si="1">+(D29-C29)/C29</f>
        <v>-0.14746658687412728</v>
      </c>
    </row>
    <row r="74" spans="2:3" ht="15" thickBot="1" x14ac:dyDescent="0.25">
      <c r="B74" s="34" t="s">
        <v>25</v>
      </c>
      <c r="C74" s="18">
        <f t="shared" si="1"/>
        <v>-0.131175468483816</v>
      </c>
    </row>
    <row r="75" spans="2:3" ht="15" thickBot="1" x14ac:dyDescent="0.25">
      <c r="B75" s="34" t="s">
        <v>56</v>
      </c>
      <c r="C75" s="18">
        <f t="shared" si="1"/>
        <v>-0.2264808362369338</v>
      </c>
    </row>
    <row r="76" spans="2:3" ht="15" thickBot="1" x14ac:dyDescent="0.25">
      <c r="B76" s="34" t="s">
        <v>19</v>
      </c>
      <c r="C76" s="18">
        <f t="shared" si="1"/>
        <v>-0.6045658377496943</v>
      </c>
    </row>
    <row r="77" spans="2:3" ht="15" thickBot="1" x14ac:dyDescent="0.25">
      <c r="B77" s="34" t="s">
        <v>0</v>
      </c>
      <c r="C77" s="18">
        <f t="shared" si="1"/>
        <v>-0.29299221357063404</v>
      </c>
    </row>
    <row r="78" spans="2:3" ht="15" thickBot="1" x14ac:dyDescent="0.25">
      <c r="B78" s="34" t="s">
        <v>1</v>
      </c>
      <c r="C78" s="18">
        <f t="shared" si="1"/>
        <v>1.2293028322440087</v>
      </c>
    </row>
    <row r="79" spans="2:3" ht="15" thickBot="1" x14ac:dyDescent="0.25">
      <c r="B79" s="34" t="s">
        <v>26</v>
      </c>
      <c r="C79" s="18">
        <f t="shared" si="1"/>
        <v>-0.19069199930277148</v>
      </c>
    </row>
    <row r="80" spans="2:3" ht="15" thickBot="1" x14ac:dyDescent="0.25">
      <c r="B80" s="34" t="s">
        <v>21</v>
      </c>
      <c r="C80" s="18">
        <f t="shared" si="1"/>
        <v>-0.29313397599842611</v>
      </c>
    </row>
    <row r="81" spans="2:3" ht="15" thickBot="1" x14ac:dyDescent="0.25">
      <c r="B81" s="34" t="s">
        <v>12</v>
      </c>
      <c r="C81" s="18">
        <f t="shared" si="1"/>
        <v>-0.17827694057435314</v>
      </c>
    </row>
    <row r="82" spans="2:3" ht="15" thickBot="1" x14ac:dyDescent="0.25">
      <c r="B82" s="34" t="s">
        <v>20</v>
      </c>
      <c r="C82" s="18">
        <f t="shared" si="1"/>
        <v>-0.34913585014965726</v>
      </c>
    </row>
    <row r="83" spans="2:3" ht="15" thickBot="1" x14ac:dyDescent="0.25">
      <c r="B83" s="34" t="s">
        <v>8</v>
      </c>
      <c r="C83" s="18">
        <f t="shared" si="1"/>
        <v>-0.39506953223767383</v>
      </c>
    </row>
    <row r="84" spans="2:3" ht="15" thickBot="1" x14ac:dyDescent="0.25">
      <c r="B84" s="34" t="s">
        <v>2</v>
      </c>
      <c r="C84" s="18">
        <f t="shared" si="1"/>
        <v>-0.12764291307752546</v>
      </c>
    </row>
    <row r="85" spans="2:3" ht="15" thickBot="1" x14ac:dyDescent="0.25">
      <c r="B85" s="34" t="s">
        <v>57</v>
      </c>
      <c r="C85" s="18">
        <f t="shared" si="1"/>
        <v>-0.28762755102040816</v>
      </c>
    </row>
    <row r="86" spans="2:3" ht="15" thickBot="1" x14ac:dyDescent="0.25">
      <c r="B86" s="34" t="s">
        <v>58</v>
      </c>
      <c r="C86" s="18">
        <f t="shared" si="1"/>
        <v>-0.78137128072445017</v>
      </c>
    </row>
    <row r="87" spans="2:3" ht="15" thickBot="1" x14ac:dyDescent="0.25">
      <c r="B87" s="34" t="s">
        <v>59</v>
      </c>
      <c r="C87" s="18">
        <f t="shared" si="1"/>
        <v>-6.8407960199004976E-3</v>
      </c>
    </row>
    <row r="88" spans="2:3" ht="15" thickBot="1" x14ac:dyDescent="0.25">
      <c r="B88" s="34" t="s">
        <v>23</v>
      </c>
      <c r="C88" s="18">
        <f t="shared" si="1"/>
        <v>-8.8593453245447443E-2</v>
      </c>
    </row>
    <row r="89" spans="2:3" ht="15" thickBot="1" x14ac:dyDescent="0.25">
      <c r="B89" s="34" t="s">
        <v>3</v>
      </c>
      <c r="C89" s="18">
        <f t="shared" si="1"/>
        <v>-0.35649546827794559</v>
      </c>
    </row>
    <row r="90" spans="2:3" ht="15" thickBot="1" x14ac:dyDescent="0.25">
      <c r="B90" s="35" t="s">
        <v>9</v>
      </c>
      <c r="C90" s="43">
        <f t="shared" si="1"/>
        <v>-0.21372559672570537</v>
      </c>
    </row>
  </sheetData>
  <pageMargins left="0.7" right="0.7" top="0.75" bottom="0.75" header="0.3" footer="0.3"/>
  <pageSetup paperSize="9" orientation="portrait"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H75"/>
  <sheetViews>
    <sheetView workbookViewId="0"/>
  </sheetViews>
  <sheetFormatPr baseColWidth="10" defaultRowHeight="12.75" x14ac:dyDescent="0.2"/>
  <cols>
    <col min="2" max="2" width="32.85546875" bestFit="1" customWidth="1"/>
    <col min="3" max="13" width="13.140625" customWidth="1"/>
    <col min="14" max="14" width="12.7109375" customWidth="1"/>
    <col min="15" max="15" width="0.140625" hidden="1" customWidth="1"/>
    <col min="16" max="16" width="15.42578125" hidden="1" customWidth="1"/>
    <col min="17" max="18" width="13.140625" customWidth="1"/>
    <col min="19" max="19" width="12.7109375" customWidth="1"/>
    <col min="20" max="20" width="12.5703125" customWidth="1"/>
    <col min="21" max="21" width="0.140625" hidden="1" customWidth="1"/>
    <col min="22" max="22" width="12.42578125" hidden="1"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70" t="s">
        <v>118</v>
      </c>
    </row>
    <row r="3" spans="1:20" ht="27.95" customHeight="1" x14ac:dyDescent="0.2">
      <c r="A3" s="12"/>
      <c r="B3" s="10"/>
      <c r="C3" s="32"/>
      <c r="D3" s="32"/>
      <c r="E3" s="32"/>
      <c r="F3" s="32"/>
      <c r="G3" s="32"/>
      <c r="H3" s="32"/>
      <c r="I3" s="32"/>
      <c r="J3" s="32"/>
      <c r="K3" s="32"/>
      <c r="L3" s="32"/>
      <c r="M3" s="32"/>
      <c r="N3" s="32"/>
      <c r="O3" s="32"/>
      <c r="P3" s="32"/>
      <c r="Q3" s="32"/>
    </row>
    <row r="4" spans="1:20" ht="15" x14ac:dyDescent="0.2">
      <c r="A4" s="12"/>
      <c r="C4" s="32"/>
      <c r="D4" s="32"/>
      <c r="E4" s="32"/>
      <c r="F4" s="32"/>
      <c r="G4" s="32"/>
      <c r="H4" s="32"/>
      <c r="I4" s="32"/>
      <c r="J4" s="32"/>
      <c r="K4" s="32"/>
      <c r="L4" s="32"/>
      <c r="M4" s="32"/>
      <c r="N4" s="32"/>
      <c r="O4" s="32"/>
      <c r="P4" s="32"/>
      <c r="Q4" s="32"/>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57" t="s">
        <v>46</v>
      </c>
      <c r="C6" s="20">
        <v>2022</v>
      </c>
      <c r="D6" s="20">
        <v>2023</v>
      </c>
    </row>
    <row r="7" spans="1:20" ht="17.100000000000001" customHeight="1" thickBot="1" x14ac:dyDescent="0.25">
      <c r="A7" s="12"/>
      <c r="B7" s="34" t="s">
        <v>24</v>
      </c>
      <c r="C7" s="55">
        <v>535</v>
      </c>
      <c r="D7" s="55">
        <v>424</v>
      </c>
    </row>
    <row r="8" spans="1:20" ht="17.100000000000001" customHeight="1" thickBot="1" x14ac:dyDescent="0.25">
      <c r="A8" s="12"/>
      <c r="B8" s="34" t="s">
        <v>25</v>
      </c>
      <c r="C8" s="55">
        <v>35</v>
      </c>
      <c r="D8" s="55">
        <v>28</v>
      </c>
    </row>
    <row r="9" spans="1:20" ht="17.100000000000001" customHeight="1" thickBot="1" x14ac:dyDescent="0.25">
      <c r="A9" s="12"/>
      <c r="B9" s="34" t="s">
        <v>56</v>
      </c>
      <c r="C9" s="55">
        <v>36</v>
      </c>
      <c r="D9" s="55">
        <v>32</v>
      </c>
    </row>
    <row r="10" spans="1:20" ht="17.100000000000001" customHeight="1" thickBot="1" x14ac:dyDescent="0.25">
      <c r="A10" s="12"/>
      <c r="B10" s="34" t="s">
        <v>19</v>
      </c>
      <c r="C10" s="55">
        <v>109</v>
      </c>
      <c r="D10" s="55">
        <v>118</v>
      </c>
    </row>
    <row r="11" spans="1:20" ht="17.100000000000001" customHeight="1" thickBot="1" x14ac:dyDescent="0.25">
      <c r="A11" s="12"/>
      <c r="B11" s="34" t="s">
        <v>0</v>
      </c>
      <c r="C11" s="55">
        <v>166</v>
      </c>
      <c r="D11" s="55">
        <v>140</v>
      </c>
      <c r="L11" s="72"/>
    </row>
    <row r="12" spans="1:20" ht="17.100000000000001" customHeight="1" thickBot="1" x14ac:dyDescent="0.25">
      <c r="A12" s="12"/>
      <c r="B12" s="34" t="s">
        <v>1</v>
      </c>
      <c r="C12" s="55">
        <v>29</v>
      </c>
      <c r="D12" s="55">
        <v>7</v>
      </c>
    </row>
    <row r="13" spans="1:20" ht="17.100000000000001" customHeight="1" thickBot="1" x14ac:dyDescent="0.25">
      <c r="A13" s="12"/>
      <c r="B13" s="34" t="s">
        <v>26</v>
      </c>
      <c r="C13" s="55">
        <v>85</v>
      </c>
      <c r="D13" s="55">
        <v>54</v>
      </c>
    </row>
    <row r="14" spans="1:20" ht="17.100000000000001" customHeight="1" thickBot="1" x14ac:dyDescent="0.25">
      <c r="A14" s="12"/>
      <c r="B14" s="34" t="s">
        <v>21</v>
      </c>
      <c r="C14" s="55">
        <v>180</v>
      </c>
      <c r="D14" s="55">
        <v>151</v>
      </c>
    </row>
    <row r="15" spans="1:20" ht="17.100000000000001" customHeight="1" thickBot="1" x14ac:dyDescent="0.25">
      <c r="A15" s="12"/>
      <c r="B15" s="34" t="s">
        <v>12</v>
      </c>
      <c r="C15" s="55">
        <v>657</v>
      </c>
      <c r="D15" s="55">
        <v>445</v>
      </c>
    </row>
    <row r="16" spans="1:20" ht="17.100000000000001" customHeight="1" thickBot="1" x14ac:dyDescent="0.25">
      <c r="A16" s="12"/>
      <c r="B16" s="34" t="s">
        <v>20</v>
      </c>
      <c r="C16" s="55">
        <v>389</v>
      </c>
      <c r="D16" s="55">
        <v>379</v>
      </c>
    </row>
    <row r="17" spans="1:34" ht="17.100000000000001" customHeight="1" thickBot="1" x14ac:dyDescent="0.25">
      <c r="A17" s="12"/>
      <c r="B17" s="34" t="s">
        <v>8</v>
      </c>
      <c r="C17" s="55">
        <v>30</v>
      </c>
      <c r="D17" s="55">
        <v>44</v>
      </c>
    </row>
    <row r="18" spans="1:34" ht="17.100000000000001" customHeight="1" thickBot="1" x14ac:dyDescent="0.25">
      <c r="A18" s="12"/>
      <c r="B18" s="34" t="s">
        <v>2</v>
      </c>
      <c r="C18" s="55">
        <v>101</v>
      </c>
      <c r="D18" s="55">
        <v>97</v>
      </c>
    </row>
    <row r="19" spans="1:34" ht="17.100000000000001" customHeight="1" thickBot="1" x14ac:dyDescent="0.25">
      <c r="A19" s="12"/>
      <c r="B19" s="34" t="s">
        <v>57</v>
      </c>
      <c r="C19" s="55">
        <v>222</v>
      </c>
      <c r="D19" s="55">
        <v>215</v>
      </c>
    </row>
    <row r="20" spans="1:34" ht="17.100000000000001" customHeight="1" thickBot="1" x14ac:dyDescent="0.25">
      <c r="A20" s="12"/>
      <c r="B20" s="34" t="s">
        <v>58</v>
      </c>
      <c r="C20" s="55">
        <v>126</v>
      </c>
      <c r="D20" s="55">
        <v>59</v>
      </c>
    </row>
    <row r="21" spans="1:34" ht="17.100000000000001" customHeight="1" thickBot="1" x14ac:dyDescent="0.25">
      <c r="A21" s="12"/>
      <c r="B21" s="34" t="s">
        <v>59</v>
      </c>
      <c r="C21" s="55">
        <v>4</v>
      </c>
      <c r="D21" s="55">
        <v>3</v>
      </c>
    </row>
    <row r="22" spans="1:34" ht="17.100000000000001" customHeight="1" thickBot="1" x14ac:dyDescent="0.25">
      <c r="A22" s="12"/>
      <c r="B22" s="34" t="s">
        <v>23</v>
      </c>
      <c r="C22" s="55">
        <v>67</v>
      </c>
      <c r="D22" s="55">
        <v>47</v>
      </c>
    </row>
    <row r="23" spans="1:34" ht="17.100000000000001" customHeight="1" thickBot="1" x14ac:dyDescent="0.25">
      <c r="A23" s="12"/>
      <c r="B23" s="34" t="s">
        <v>3</v>
      </c>
      <c r="C23" s="55">
        <v>14</v>
      </c>
      <c r="D23" s="55">
        <v>18</v>
      </c>
    </row>
    <row r="24" spans="1:34" ht="17.100000000000001" customHeight="1" thickBot="1" x14ac:dyDescent="0.25">
      <c r="A24" s="12"/>
      <c r="B24" s="35" t="s">
        <v>9</v>
      </c>
      <c r="C24" s="59">
        <f>SUM(C7:C23)</f>
        <v>2785</v>
      </c>
      <c r="D24" s="59">
        <f>SUM(D7:D23)</f>
        <v>2261</v>
      </c>
    </row>
    <row r="25" spans="1:34" x14ac:dyDescent="0.2">
      <c r="C25" s="60"/>
      <c r="D25" s="60"/>
      <c r="E25" s="60"/>
      <c r="F25" s="60"/>
      <c r="G25" s="60"/>
      <c r="H25" s="60"/>
      <c r="I25" s="60"/>
      <c r="J25" s="60"/>
      <c r="K25" s="60"/>
      <c r="L25" s="60"/>
      <c r="M25" s="60"/>
      <c r="N25" s="60"/>
      <c r="O25" s="60"/>
      <c r="P25" s="60"/>
      <c r="Q25" s="60"/>
      <c r="X25" s="54"/>
    </row>
    <row r="26" spans="1:34" x14ac:dyDescent="0.2">
      <c r="C26" s="60"/>
      <c r="D26" s="60"/>
      <c r="E26" s="60"/>
      <c r="F26" s="60"/>
      <c r="G26" s="60"/>
      <c r="H26" s="60"/>
      <c r="I26" s="60"/>
      <c r="J26" s="60"/>
      <c r="K26" s="60"/>
      <c r="L26" s="60"/>
      <c r="M26" s="60"/>
      <c r="N26" s="60"/>
      <c r="O26" s="60"/>
      <c r="P26" s="60"/>
      <c r="Q26" s="60"/>
      <c r="X26" s="54"/>
    </row>
    <row r="27" spans="1:34" x14ac:dyDescent="0.2">
      <c r="C27" s="60"/>
      <c r="D27" s="60"/>
      <c r="E27" s="60"/>
      <c r="F27" s="60"/>
      <c r="G27" s="60"/>
      <c r="H27" s="60"/>
      <c r="I27" s="60"/>
      <c r="J27" s="60"/>
      <c r="K27" s="60"/>
      <c r="L27" s="60"/>
      <c r="M27" s="60"/>
      <c r="N27" s="60"/>
      <c r="O27" s="60"/>
      <c r="P27" s="60"/>
      <c r="Q27" s="60"/>
      <c r="X27" s="54"/>
    </row>
    <row r="28" spans="1:34" x14ac:dyDescent="0.2">
      <c r="I28" s="72"/>
    </row>
    <row r="29" spans="1:34" ht="25.5" x14ac:dyDescent="0.2">
      <c r="B29" s="57"/>
      <c r="C29" s="20" t="s">
        <v>126</v>
      </c>
      <c r="AH29" t="s">
        <v>60</v>
      </c>
    </row>
    <row r="30" spans="1:34" ht="15" thickBot="1" x14ac:dyDescent="0.25">
      <c r="B30" s="34" t="s">
        <v>24</v>
      </c>
      <c r="C30" s="18">
        <f t="shared" ref="C30:C47" si="0">+(D7-C7)/C7</f>
        <v>-0.20747663551401868</v>
      </c>
    </row>
    <row r="31" spans="1:34" ht="15" thickBot="1" x14ac:dyDescent="0.25">
      <c r="B31" s="34" t="s">
        <v>25</v>
      </c>
      <c r="C31" s="18">
        <f t="shared" si="0"/>
        <v>-0.2</v>
      </c>
    </row>
    <row r="32" spans="1:34" ht="15" thickBot="1" x14ac:dyDescent="0.25">
      <c r="B32" s="34" t="s">
        <v>56</v>
      </c>
      <c r="C32" s="18">
        <f t="shared" si="0"/>
        <v>-0.1111111111111111</v>
      </c>
    </row>
    <row r="33" spans="2:3" ht="15" thickBot="1" x14ac:dyDescent="0.25">
      <c r="B33" s="34" t="s">
        <v>19</v>
      </c>
      <c r="C33" s="18">
        <f t="shared" si="0"/>
        <v>8.2568807339449546E-2</v>
      </c>
    </row>
    <row r="34" spans="2:3" ht="15" thickBot="1" x14ac:dyDescent="0.25">
      <c r="B34" s="34" t="s">
        <v>0</v>
      </c>
      <c r="C34" s="18">
        <f t="shared" si="0"/>
        <v>-0.15662650602409639</v>
      </c>
    </row>
    <row r="35" spans="2:3" ht="15" thickBot="1" x14ac:dyDescent="0.25">
      <c r="B35" s="34" t="s">
        <v>1</v>
      </c>
      <c r="C35" s="18">
        <f t="shared" si="0"/>
        <v>-0.75862068965517238</v>
      </c>
    </row>
    <row r="36" spans="2:3" ht="15" thickBot="1" x14ac:dyDescent="0.25">
      <c r="B36" s="34" t="s">
        <v>26</v>
      </c>
      <c r="C36" s="18">
        <f t="shared" si="0"/>
        <v>-0.36470588235294116</v>
      </c>
    </row>
    <row r="37" spans="2:3" ht="15" thickBot="1" x14ac:dyDescent="0.25">
      <c r="B37" s="34" t="s">
        <v>21</v>
      </c>
      <c r="C37" s="18">
        <f t="shared" si="0"/>
        <v>-0.16111111111111112</v>
      </c>
    </row>
    <row r="38" spans="2:3" ht="15" thickBot="1" x14ac:dyDescent="0.25">
      <c r="B38" s="34" t="s">
        <v>12</v>
      </c>
      <c r="C38" s="18">
        <f t="shared" si="0"/>
        <v>-0.32267884322678841</v>
      </c>
    </row>
    <row r="39" spans="2:3" ht="15" thickBot="1" x14ac:dyDescent="0.25">
      <c r="B39" s="34" t="s">
        <v>20</v>
      </c>
      <c r="C39" s="18">
        <f t="shared" si="0"/>
        <v>-2.570694087403599E-2</v>
      </c>
    </row>
    <row r="40" spans="2:3" ht="15" thickBot="1" x14ac:dyDescent="0.25">
      <c r="B40" s="34" t="s">
        <v>8</v>
      </c>
      <c r="C40" s="18">
        <f t="shared" si="0"/>
        <v>0.46666666666666667</v>
      </c>
    </row>
    <row r="41" spans="2:3" ht="15" thickBot="1" x14ac:dyDescent="0.25">
      <c r="B41" s="34" t="s">
        <v>2</v>
      </c>
      <c r="C41" s="18">
        <f t="shared" si="0"/>
        <v>-3.9603960396039604E-2</v>
      </c>
    </row>
    <row r="42" spans="2:3" ht="15" thickBot="1" x14ac:dyDescent="0.25">
      <c r="B42" s="34" t="s">
        <v>57</v>
      </c>
      <c r="C42" s="18">
        <f t="shared" si="0"/>
        <v>-3.1531531531531529E-2</v>
      </c>
    </row>
    <row r="43" spans="2:3" ht="15" thickBot="1" x14ac:dyDescent="0.25">
      <c r="B43" s="34" t="s">
        <v>58</v>
      </c>
      <c r="C43" s="18">
        <f t="shared" si="0"/>
        <v>-0.53174603174603174</v>
      </c>
    </row>
    <row r="44" spans="2:3" ht="15" thickBot="1" x14ac:dyDescent="0.25">
      <c r="B44" s="34" t="s">
        <v>59</v>
      </c>
      <c r="C44" s="18">
        <f t="shared" si="0"/>
        <v>-0.25</v>
      </c>
    </row>
    <row r="45" spans="2:3" ht="15" thickBot="1" x14ac:dyDescent="0.25">
      <c r="B45" s="34" t="s">
        <v>23</v>
      </c>
      <c r="C45" s="18">
        <f t="shared" si="0"/>
        <v>-0.29850746268656714</v>
      </c>
    </row>
    <row r="46" spans="2:3" ht="15" thickBot="1" x14ac:dyDescent="0.25">
      <c r="B46" s="34" t="s">
        <v>3</v>
      </c>
      <c r="C46" s="18">
        <f t="shared" si="0"/>
        <v>0.2857142857142857</v>
      </c>
    </row>
    <row r="47" spans="2:3" ht="15" thickBot="1" x14ac:dyDescent="0.25">
      <c r="B47" s="35" t="s">
        <v>9</v>
      </c>
      <c r="C47" s="43">
        <f t="shared" si="0"/>
        <v>-0.1881508078994614</v>
      </c>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39" customHeight="1" x14ac:dyDescent="0.2">
      <c r="A53" s="12"/>
      <c r="B53" s="12"/>
      <c r="C53" s="19">
        <v>2021</v>
      </c>
      <c r="D53" s="19">
        <v>2023</v>
      </c>
      <c r="E53" s="12"/>
      <c r="F53" s="12"/>
      <c r="G53" s="12"/>
      <c r="H53" s="12"/>
      <c r="I53" s="12"/>
      <c r="J53" s="12"/>
      <c r="K53" s="12"/>
      <c r="L53" s="12"/>
      <c r="M53" s="12"/>
      <c r="N53" s="12"/>
      <c r="O53" s="12">
        <v>2022</v>
      </c>
      <c r="P53">
        <v>2023</v>
      </c>
      <c r="Q53" s="12"/>
      <c r="R53" s="12"/>
      <c r="S53" s="12"/>
      <c r="T53" s="12"/>
      <c r="U53" s="12"/>
    </row>
    <row r="54" spans="1:27" ht="15" thickBot="1" x14ac:dyDescent="0.25">
      <c r="A54" s="12"/>
      <c r="B54" s="34" t="s">
        <v>24</v>
      </c>
      <c r="C54" s="68">
        <f>+(C7/P54)*100000</f>
        <v>6.1176843501286831</v>
      </c>
      <c r="D54" s="68">
        <f>+(D7/P54)*100000</f>
        <v>4.8484077840272173</v>
      </c>
      <c r="E54" s="12"/>
      <c r="F54" s="12"/>
      <c r="G54" s="12"/>
      <c r="H54" s="12"/>
      <c r="I54" s="12"/>
      <c r="J54" s="12"/>
      <c r="K54" s="12"/>
      <c r="L54" s="12"/>
      <c r="M54" s="12"/>
      <c r="N54" s="12"/>
      <c r="O54" s="12">
        <v>8668474</v>
      </c>
      <c r="P54">
        <v>8745139</v>
      </c>
      <c r="Q54" s="12"/>
      <c r="R54" s="12"/>
      <c r="S54" s="12"/>
      <c r="T54" s="12"/>
      <c r="U54" s="12"/>
    </row>
    <row r="55" spans="1:27" ht="15" thickBot="1" x14ac:dyDescent="0.25">
      <c r="A55" s="12"/>
      <c r="B55" s="34" t="s">
        <v>25</v>
      </c>
      <c r="C55" s="68">
        <f t="shared" ref="C55:C71" si="1">+(C8/P55)*100000</f>
        <v>2.593883770291582</v>
      </c>
      <c r="D55" s="68">
        <f t="shared" ref="D55:D71" si="2">+(D8/P55)*100000</f>
        <v>2.0751070162332659</v>
      </c>
      <c r="E55" s="12"/>
      <c r="F55" s="12"/>
      <c r="G55" s="12"/>
      <c r="H55" s="12"/>
      <c r="I55" s="12"/>
      <c r="J55" s="12"/>
      <c r="K55" s="12"/>
      <c r="L55" s="12"/>
      <c r="M55" s="12"/>
      <c r="N55" s="12"/>
      <c r="O55" s="12">
        <v>1326315</v>
      </c>
      <c r="P55">
        <v>1349328</v>
      </c>
      <c r="Q55" s="12"/>
      <c r="R55" s="12"/>
      <c r="S55" s="12"/>
      <c r="T55" s="12"/>
      <c r="U55" s="12"/>
    </row>
    <row r="56" spans="1:27" ht="15" thickBot="1" x14ac:dyDescent="0.25">
      <c r="A56" s="12"/>
      <c r="B56" s="34" t="s">
        <v>56</v>
      </c>
      <c r="C56" s="68">
        <f t="shared" si="1"/>
        <v>3.5763780231570474</v>
      </c>
      <c r="D56" s="68">
        <f t="shared" si="2"/>
        <v>3.1790026872507093</v>
      </c>
      <c r="E56" s="12"/>
      <c r="F56" s="12"/>
      <c r="G56" s="12"/>
      <c r="H56" s="12"/>
      <c r="I56" s="12"/>
      <c r="J56" s="12"/>
      <c r="K56" s="12"/>
      <c r="L56" s="12"/>
      <c r="M56" s="12"/>
      <c r="N56" s="12"/>
      <c r="O56" s="12">
        <v>1004686</v>
      </c>
      <c r="P56">
        <v>1006605</v>
      </c>
      <c r="Q56" s="12"/>
      <c r="R56" s="12"/>
      <c r="S56" s="12"/>
      <c r="T56" s="12"/>
      <c r="U56" s="12"/>
    </row>
    <row r="57" spans="1:27" ht="15" thickBot="1" x14ac:dyDescent="0.25">
      <c r="A57" s="12"/>
      <c r="B57" s="34" t="s">
        <v>19</v>
      </c>
      <c r="C57" s="68">
        <f t="shared" si="1"/>
        <v>9.0327050216867786</v>
      </c>
      <c r="D57" s="68">
        <f t="shared" si="2"/>
        <v>9.7785247023765134</v>
      </c>
      <c r="E57" s="12"/>
      <c r="F57" s="12"/>
      <c r="G57" s="12"/>
      <c r="H57" s="12"/>
      <c r="I57" s="12"/>
      <c r="J57" s="12"/>
      <c r="K57" s="12"/>
      <c r="L57" s="12"/>
      <c r="M57" s="12"/>
      <c r="N57" s="12"/>
      <c r="O57" s="12">
        <v>1176659</v>
      </c>
      <c r="P57">
        <v>1206726</v>
      </c>
      <c r="Q57" s="12"/>
      <c r="R57" s="12"/>
      <c r="S57" s="12"/>
      <c r="T57" s="12"/>
      <c r="U57" s="12"/>
    </row>
    <row r="58" spans="1:27" ht="15" thickBot="1" x14ac:dyDescent="0.25">
      <c r="A58" s="12"/>
      <c r="B58" s="34" t="s">
        <v>0</v>
      </c>
      <c r="C58" s="68">
        <f t="shared" si="1"/>
        <v>7.5014551015317421</v>
      </c>
      <c r="D58" s="68">
        <f t="shared" si="2"/>
        <v>6.3265283988821928</v>
      </c>
      <c r="E58" s="12"/>
      <c r="F58" s="12"/>
      <c r="G58" s="12"/>
      <c r="H58" s="12"/>
      <c r="I58" s="12"/>
      <c r="J58" s="12"/>
      <c r="K58" s="12"/>
      <c r="L58" s="12"/>
      <c r="M58" s="12"/>
      <c r="N58" s="12"/>
      <c r="O58" s="12">
        <v>2177701</v>
      </c>
      <c r="P58">
        <v>2212904</v>
      </c>
      <c r="Q58" s="12"/>
      <c r="R58" s="12"/>
      <c r="S58" s="12"/>
      <c r="T58" s="12"/>
      <c r="U58" s="12"/>
    </row>
    <row r="59" spans="1:27" ht="15" thickBot="1" x14ac:dyDescent="0.25">
      <c r="A59" s="12"/>
      <c r="B59" s="34" t="s">
        <v>1</v>
      </c>
      <c r="C59" s="68">
        <f t="shared" si="1"/>
        <v>4.9275396794380564</v>
      </c>
      <c r="D59" s="68">
        <f t="shared" si="2"/>
        <v>1.1894061295195308</v>
      </c>
      <c r="E59" s="12"/>
      <c r="F59" s="12"/>
      <c r="G59" s="12"/>
      <c r="H59" s="12"/>
      <c r="I59" s="12"/>
      <c r="J59" s="12"/>
      <c r="K59" s="12"/>
      <c r="L59" s="12"/>
      <c r="M59" s="12"/>
      <c r="N59" s="12"/>
      <c r="O59" s="12">
        <v>585402</v>
      </c>
      <c r="P59">
        <v>588529</v>
      </c>
      <c r="Q59" s="12"/>
      <c r="R59" s="12"/>
      <c r="S59" s="12"/>
      <c r="T59" s="12"/>
      <c r="U59" s="12"/>
    </row>
    <row r="60" spans="1:27" ht="15" thickBot="1" x14ac:dyDescent="0.25">
      <c r="A60" s="12"/>
      <c r="B60" s="34" t="s">
        <v>27</v>
      </c>
      <c r="C60" s="68">
        <f t="shared" si="1"/>
        <v>3.5675896650704848</v>
      </c>
      <c r="D60" s="68">
        <f t="shared" si="2"/>
        <v>2.2664687283977201</v>
      </c>
      <c r="E60" s="12"/>
      <c r="F60" s="12"/>
      <c r="G60" s="12"/>
      <c r="H60" s="12"/>
      <c r="I60" s="12"/>
      <c r="J60" s="12"/>
      <c r="K60" s="12"/>
      <c r="L60" s="12"/>
      <c r="M60" s="12"/>
      <c r="N60" s="12"/>
      <c r="O60" s="12">
        <v>2372640</v>
      </c>
      <c r="P60">
        <v>2382561</v>
      </c>
      <c r="Q60" s="12"/>
      <c r="R60" s="12"/>
      <c r="S60" s="12"/>
      <c r="T60" s="12"/>
      <c r="U60" s="12"/>
    </row>
    <row r="61" spans="1:27" ht="15" thickBot="1" x14ac:dyDescent="0.25">
      <c r="A61" s="12"/>
      <c r="B61" s="34" t="s">
        <v>21</v>
      </c>
      <c r="C61" s="68">
        <f t="shared" si="1"/>
        <v>8.6512466206067895</v>
      </c>
      <c r="D61" s="68">
        <f t="shared" si="2"/>
        <v>7.2574346650645838</v>
      </c>
      <c r="E61" s="12"/>
      <c r="F61" s="12"/>
      <c r="G61" s="12"/>
      <c r="H61" s="12"/>
      <c r="I61" s="12"/>
      <c r="J61" s="12"/>
      <c r="K61" s="12"/>
      <c r="L61" s="12"/>
      <c r="M61" s="12"/>
      <c r="N61" s="12"/>
      <c r="O61" s="12">
        <v>2053328</v>
      </c>
      <c r="P61">
        <v>2080625</v>
      </c>
      <c r="Q61" s="12"/>
      <c r="R61" s="12"/>
      <c r="S61" s="12"/>
      <c r="T61" s="12"/>
      <c r="U61" s="12"/>
    </row>
    <row r="62" spans="1:27" ht="15" thickBot="1" x14ac:dyDescent="0.25">
      <c r="A62" s="12"/>
      <c r="B62" s="34" t="s">
        <v>12</v>
      </c>
      <c r="C62" s="68">
        <f t="shared" si="1"/>
        <v>8.3174495787851104</v>
      </c>
      <c r="D62" s="68">
        <f t="shared" si="2"/>
        <v>5.6335845701055929</v>
      </c>
      <c r="E62" s="12"/>
      <c r="F62" s="12"/>
      <c r="G62" s="12"/>
      <c r="H62" s="12"/>
      <c r="I62" s="12"/>
      <c r="J62" s="12"/>
      <c r="K62" s="12"/>
      <c r="L62" s="12"/>
      <c r="M62" s="12"/>
      <c r="N62" s="12"/>
      <c r="O62" s="12">
        <v>7792611</v>
      </c>
      <c r="P62">
        <v>7899056</v>
      </c>
      <c r="Q62" s="12"/>
      <c r="R62" s="12"/>
      <c r="S62" s="12"/>
      <c r="T62" s="12"/>
      <c r="U62" s="12"/>
    </row>
    <row r="63" spans="1:27" ht="15" thickBot="1" x14ac:dyDescent="0.25">
      <c r="A63" s="12"/>
      <c r="B63" s="34" t="s">
        <v>117</v>
      </c>
      <c r="C63" s="68">
        <f t="shared" si="1"/>
        <v>7.4545792867328231</v>
      </c>
      <c r="D63" s="68">
        <f t="shared" si="2"/>
        <v>7.2629448577679696</v>
      </c>
      <c r="E63" s="12"/>
      <c r="F63" s="12"/>
      <c r="G63" s="12"/>
      <c r="H63" s="12"/>
      <c r="I63" s="12"/>
      <c r="J63" s="12"/>
      <c r="K63" s="12"/>
      <c r="L63" s="12"/>
      <c r="M63" s="12"/>
      <c r="N63" s="12"/>
      <c r="O63" s="12">
        <v>5097967</v>
      </c>
      <c r="P63">
        <v>5218269</v>
      </c>
      <c r="Q63" s="12"/>
      <c r="R63" s="12"/>
      <c r="S63" s="12"/>
      <c r="T63" s="12"/>
      <c r="U63" s="12"/>
    </row>
    <row r="64" spans="1:27" ht="15" thickBot="1" x14ac:dyDescent="0.25">
      <c r="A64" s="12"/>
      <c r="B64" s="34" t="s">
        <v>8</v>
      </c>
      <c r="C64" s="68">
        <f t="shared" si="1"/>
        <v>2.8454764038869209</v>
      </c>
      <c r="D64" s="68">
        <f t="shared" si="2"/>
        <v>4.1733653923674838</v>
      </c>
      <c r="E64" s="12"/>
      <c r="F64" s="12"/>
      <c r="G64" s="12"/>
      <c r="H64" s="12"/>
      <c r="I64" s="12"/>
      <c r="J64" s="12"/>
      <c r="K64" s="12"/>
      <c r="L64" s="12"/>
      <c r="M64" s="12"/>
      <c r="N64" s="12"/>
      <c r="O64" s="12">
        <v>1054776</v>
      </c>
      <c r="P64">
        <v>1054305</v>
      </c>
      <c r="Q64" s="12"/>
      <c r="R64" s="12"/>
      <c r="S64" s="12"/>
      <c r="T64" s="12"/>
      <c r="U64" s="12"/>
    </row>
    <row r="65" spans="1:27" ht="15" thickBot="1" x14ac:dyDescent="0.25">
      <c r="A65" s="12"/>
      <c r="B65" s="34" t="s">
        <v>2</v>
      </c>
      <c r="C65" s="68">
        <f t="shared" si="1"/>
        <v>3.7411342526399074</v>
      </c>
      <c r="D65" s="68">
        <f t="shared" si="2"/>
        <v>3.5929705198620896</v>
      </c>
      <c r="E65" s="12"/>
      <c r="F65" s="12"/>
      <c r="G65" s="12"/>
      <c r="H65" s="12"/>
      <c r="I65" s="12"/>
      <c r="J65" s="12"/>
      <c r="K65" s="12"/>
      <c r="L65" s="12"/>
      <c r="M65" s="12"/>
      <c r="N65" s="12"/>
      <c r="O65" s="12">
        <v>2690464</v>
      </c>
      <c r="P65">
        <v>2699716</v>
      </c>
      <c r="Q65" s="12"/>
      <c r="R65" s="12"/>
      <c r="S65" s="12"/>
      <c r="T65" s="12"/>
      <c r="U65" s="12"/>
    </row>
    <row r="66" spans="1:27" ht="15" thickBot="1" x14ac:dyDescent="0.25">
      <c r="A66" s="12"/>
      <c r="B66" s="34" t="s">
        <v>57</v>
      </c>
      <c r="C66" s="68">
        <f t="shared" si="1"/>
        <v>3.2413699255769788</v>
      </c>
      <c r="D66" s="68">
        <f t="shared" si="2"/>
        <v>3.1391645675632898</v>
      </c>
      <c r="E66" s="12"/>
      <c r="F66" s="12"/>
      <c r="G66" s="12"/>
      <c r="H66" s="12"/>
      <c r="I66" s="12"/>
      <c r="J66" s="12"/>
      <c r="K66" s="12"/>
      <c r="L66" s="12"/>
      <c r="M66" s="12"/>
      <c r="N66" s="12"/>
      <c r="O66" s="12">
        <v>6750336</v>
      </c>
      <c r="P66">
        <v>6848956</v>
      </c>
      <c r="Q66" s="12"/>
      <c r="R66" s="12"/>
      <c r="S66" s="12"/>
      <c r="T66" s="12"/>
      <c r="U66" s="12"/>
    </row>
    <row r="67" spans="1:27" ht="15" thickBot="1" x14ac:dyDescent="0.25">
      <c r="A67" s="12"/>
      <c r="B67" s="34" t="s">
        <v>58</v>
      </c>
      <c r="C67" s="68">
        <f t="shared" si="1"/>
        <v>8.1149698007195283</v>
      </c>
      <c r="D67" s="68">
        <f t="shared" si="2"/>
        <v>3.7998668114480325</v>
      </c>
      <c r="E67" s="12"/>
      <c r="F67" s="12"/>
      <c r="G67" s="12"/>
      <c r="H67" s="12"/>
      <c r="I67" s="12"/>
      <c r="J67" s="12"/>
      <c r="K67" s="12"/>
      <c r="L67" s="12"/>
      <c r="M67" s="12"/>
      <c r="N67" s="12"/>
      <c r="O67" s="12">
        <v>1531878</v>
      </c>
      <c r="P67">
        <v>1552686</v>
      </c>
      <c r="Q67" s="12"/>
      <c r="R67" s="12"/>
      <c r="S67" s="12"/>
      <c r="T67" s="12"/>
      <c r="U67" s="12"/>
    </row>
    <row r="68" spans="1:27" ht="15" thickBot="1" x14ac:dyDescent="0.25">
      <c r="A68" s="12"/>
      <c r="B68" s="34" t="s">
        <v>59</v>
      </c>
      <c r="C68" s="68">
        <f t="shared" si="1"/>
        <v>0.5950609937518595</v>
      </c>
      <c r="D68" s="68">
        <f t="shared" si="2"/>
        <v>0.44629574531389465</v>
      </c>
      <c r="E68" s="12"/>
      <c r="F68" s="12"/>
      <c r="G68" s="12"/>
      <c r="H68" s="12"/>
      <c r="I68" s="12"/>
      <c r="J68" s="12"/>
      <c r="K68" s="12"/>
      <c r="L68" s="12"/>
      <c r="M68" s="12"/>
      <c r="N68" s="12"/>
      <c r="O68" s="12">
        <v>664117</v>
      </c>
      <c r="P68">
        <v>672200</v>
      </c>
      <c r="Q68" s="12"/>
      <c r="R68" s="12"/>
      <c r="S68" s="12"/>
      <c r="T68" s="12"/>
      <c r="U68" s="12"/>
    </row>
    <row r="69" spans="1:27" ht="15" thickBot="1" x14ac:dyDescent="0.25">
      <c r="A69" s="12"/>
      <c r="B69" s="34" t="s">
        <v>23</v>
      </c>
      <c r="C69" s="68">
        <f t="shared" si="1"/>
        <v>3.0181417346386721</v>
      </c>
      <c r="D69" s="68">
        <f t="shared" si="2"/>
        <v>2.1172039034032477</v>
      </c>
      <c r="E69" s="12"/>
      <c r="F69" s="12"/>
      <c r="G69" s="12"/>
      <c r="H69" s="12"/>
      <c r="I69" s="12"/>
      <c r="J69" s="12"/>
      <c r="K69" s="12"/>
      <c r="L69" s="12"/>
      <c r="M69" s="12"/>
      <c r="N69" s="12"/>
      <c r="O69" s="12">
        <v>2208174</v>
      </c>
      <c r="P69">
        <v>2219909</v>
      </c>
      <c r="Q69" s="12"/>
      <c r="R69" s="12"/>
      <c r="S69" s="12"/>
      <c r="T69" s="12"/>
      <c r="U69" s="12"/>
    </row>
    <row r="70" spans="1:27" ht="15" thickBot="1" x14ac:dyDescent="0.25">
      <c r="A70" s="12"/>
      <c r="B70" s="34" t="s">
        <v>3</v>
      </c>
      <c r="C70" s="68">
        <f t="shared" si="1"/>
        <v>4.3442778103598609</v>
      </c>
      <c r="D70" s="68">
        <f t="shared" si="2"/>
        <v>5.5855000418912502</v>
      </c>
      <c r="E70" s="12"/>
      <c r="F70" s="12"/>
      <c r="G70" s="12"/>
      <c r="H70" s="12"/>
      <c r="I70" s="12"/>
      <c r="J70" s="12"/>
      <c r="K70" s="12"/>
      <c r="L70" s="12"/>
      <c r="M70" s="12"/>
      <c r="N70" s="12"/>
      <c r="O70" s="12">
        <v>319892</v>
      </c>
      <c r="P70">
        <v>322263</v>
      </c>
      <c r="Q70" s="12"/>
      <c r="R70" s="12"/>
      <c r="S70" s="12"/>
      <c r="T70" s="12"/>
      <c r="U70" s="12"/>
    </row>
    <row r="71" spans="1:27" ht="15" thickBot="1" x14ac:dyDescent="0.25">
      <c r="A71" s="12"/>
      <c r="B71" s="35" t="s">
        <v>9</v>
      </c>
      <c r="C71" s="69">
        <f t="shared" si="1"/>
        <v>5.7948666719781077</v>
      </c>
      <c r="D71" s="69">
        <f t="shared" si="2"/>
        <v>4.7045578259757637</v>
      </c>
      <c r="E71" s="12"/>
      <c r="F71" s="12"/>
      <c r="G71" s="12"/>
      <c r="H71" s="12"/>
      <c r="I71" s="12"/>
      <c r="J71" s="12"/>
      <c r="K71" s="12"/>
      <c r="L71" s="12"/>
      <c r="M71" s="12"/>
      <c r="N71" s="12"/>
      <c r="O71" s="12">
        <v>47475420</v>
      </c>
      <c r="P71">
        <v>48059777</v>
      </c>
      <c r="Q71" s="12"/>
      <c r="R71" s="12"/>
      <c r="S71" s="12"/>
      <c r="T71" s="12"/>
      <c r="U71" s="12"/>
    </row>
    <row r="72" spans="1:27" ht="13.5" thickBot="1" x14ac:dyDescent="0.25">
      <c r="A72" s="12"/>
      <c r="B72" s="12"/>
      <c r="C72" s="68"/>
      <c r="D72" s="68"/>
      <c r="E72" s="68"/>
      <c r="F72" s="68"/>
      <c r="G72" s="68"/>
      <c r="H72" s="12"/>
      <c r="I72" s="12"/>
      <c r="J72" s="12"/>
      <c r="K72" s="12"/>
      <c r="L72" s="12"/>
      <c r="M72" s="12"/>
      <c r="N72" s="12"/>
      <c r="O72" s="12"/>
      <c r="P72" s="12"/>
      <c r="Q72" s="12"/>
      <c r="R72" s="12"/>
      <c r="S72" s="12"/>
      <c r="T72" s="12"/>
      <c r="U72" s="12"/>
      <c r="V72" s="12"/>
      <c r="W72" s="12"/>
      <c r="X72" s="12"/>
      <c r="Y72" s="12"/>
      <c r="Z72" s="12"/>
      <c r="AA72" s="12"/>
    </row>
    <row r="73" spans="1:27" ht="13.5" thickBot="1" x14ac:dyDescent="0.25">
      <c r="A73" s="12"/>
      <c r="B73" s="12"/>
      <c r="C73" s="68"/>
      <c r="D73" s="68"/>
      <c r="E73" s="68"/>
      <c r="F73" s="68"/>
      <c r="G73" s="68"/>
      <c r="H73" s="12"/>
      <c r="I73" s="12"/>
      <c r="J73" s="12"/>
      <c r="K73" s="12"/>
      <c r="L73" s="12"/>
      <c r="M73" s="12"/>
      <c r="N73" s="12"/>
      <c r="O73" s="12"/>
      <c r="P73" s="12"/>
      <c r="Q73" s="12"/>
      <c r="R73" s="12"/>
      <c r="S73" s="12"/>
      <c r="T73" s="12"/>
      <c r="U73" s="12"/>
      <c r="V73" s="12"/>
      <c r="W73" s="12"/>
      <c r="X73" s="12"/>
      <c r="Y73" s="12"/>
      <c r="Z73" s="12"/>
      <c r="AA73" s="12"/>
    </row>
    <row r="74" spans="1:27"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1:27"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R59"/>
  <sheetViews>
    <sheetView zoomScale="110" zoomScaleNormal="110" workbookViewId="0"/>
  </sheetViews>
  <sheetFormatPr baseColWidth="10" defaultRowHeight="12.75" x14ac:dyDescent="0.2"/>
  <cols>
    <col min="2" max="2" width="32.85546875" bestFit="1" customWidth="1"/>
    <col min="3" max="3" width="15.42578125" customWidth="1"/>
    <col min="4" max="4" width="14.28515625" customWidth="1"/>
    <col min="5" max="5" width="15.42578125" customWidth="1"/>
    <col min="6" max="6" width="14.42578125" customWidth="1"/>
    <col min="7" max="7" width="14.28515625" customWidth="1"/>
    <col min="8" max="9" width="17.140625" customWidth="1"/>
    <col min="10" max="10" width="14.7109375" customWidth="1"/>
    <col min="11" max="11" width="17.140625" customWidth="1"/>
    <col min="12" max="12" width="16" customWidth="1"/>
    <col min="13" max="14" width="15.7109375" customWidth="1"/>
    <col min="15" max="15" width="15.42578125" customWidth="1"/>
    <col min="16" max="16" width="16.42578125" customWidth="1"/>
    <col min="17" max="17" width="16.5703125" customWidth="1"/>
    <col min="18"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32"/>
      <c r="D3" s="32"/>
      <c r="E3" s="32"/>
      <c r="F3" s="32"/>
      <c r="G3" s="32"/>
      <c r="H3" s="32"/>
      <c r="I3" s="32"/>
      <c r="J3" s="32"/>
      <c r="K3" s="32"/>
      <c r="L3" s="32"/>
      <c r="M3" s="32"/>
      <c r="N3" s="32"/>
      <c r="O3" s="32"/>
      <c r="P3" s="32"/>
      <c r="Q3" s="32"/>
    </row>
    <row r="4" spans="1:17" ht="15" x14ac:dyDescent="0.2">
      <c r="A4" s="12"/>
      <c r="C4" s="32"/>
      <c r="D4" s="32"/>
      <c r="E4" s="32"/>
      <c r="F4" s="32"/>
      <c r="G4" s="32"/>
      <c r="H4" s="32"/>
      <c r="I4" s="32"/>
      <c r="J4" s="32"/>
      <c r="K4" s="32"/>
      <c r="L4" s="32"/>
      <c r="M4" s="32"/>
      <c r="N4" s="32"/>
      <c r="O4" s="32"/>
      <c r="P4" s="32"/>
      <c r="Q4" s="32"/>
    </row>
    <row r="5" spans="1:17" ht="18.75" customHeight="1" x14ac:dyDescent="0.2">
      <c r="A5" s="12"/>
      <c r="B5" s="12"/>
      <c r="C5" s="12"/>
      <c r="D5" s="12"/>
      <c r="E5" s="12"/>
      <c r="F5" s="12"/>
      <c r="G5" s="12"/>
      <c r="H5" s="12"/>
      <c r="I5" s="12"/>
      <c r="J5" s="12"/>
      <c r="K5" s="12"/>
      <c r="L5" s="12"/>
      <c r="M5" s="12"/>
      <c r="N5" s="12"/>
      <c r="O5" s="12"/>
      <c r="P5" s="12"/>
      <c r="Q5" s="12"/>
    </row>
    <row r="6" spans="1:17" ht="78" customHeight="1" x14ac:dyDescent="0.2">
      <c r="A6" s="12"/>
      <c r="B6" s="57"/>
      <c r="C6" s="20" t="s">
        <v>130</v>
      </c>
      <c r="D6" s="20" t="s">
        <v>109</v>
      </c>
      <c r="E6" s="20" t="s">
        <v>119</v>
      </c>
      <c r="F6" s="20" t="s">
        <v>108</v>
      </c>
      <c r="G6" s="20" t="s">
        <v>120</v>
      </c>
      <c r="H6" s="20" t="s">
        <v>123</v>
      </c>
      <c r="I6" s="20" t="s">
        <v>121</v>
      </c>
      <c r="J6" s="20" t="s">
        <v>110</v>
      </c>
      <c r="K6" s="20" t="s">
        <v>111</v>
      </c>
      <c r="L6" s="20" t="s">
        <v>113</v>
      </c>
      <c r="M6" s="20" t="s">
        <v>112</v>
      </c>
      <c r="N6" s="20" t="s">
        <v>122</v>
      </c>
      <c r="O6" s="20" t="s">
        <v>115</v>
      </c>
      <c r="P6" s="20" t="s">
        <v>114</v>
      </c>
    </row>
    <row r="7" spans="1:17" ht="17.100000000000001" customHeight="1" thickBot="1" x14ac:dyDescent="0.25">
      <c r="A7" s="12"/>
      <c r="B7" s="34" t="s">
        <v>64</v>
      </c>
      <c r="C7" s="55">
        <v>51</v>
      </c>
      <c r="D7" s="55">
        <v>82</v>
      </c>
      <c r="E7" s="55">
        <v>637</v>
      </c>
      <c r="F7" s="55">
        <v>770</v>
      </c>
      <c r="G7" s="55">
        <v>3057</v>
      </c>
      <c r="H7" s="55">
        <v>2039</v>
      </c>
      <c r="I7" s="55">
        <v>599</v>
      </c>
      <c r="J7" s="55">
        <v>19901</v>
      </c>
      <c r="K7" s="55">
        <v>702</v>
      </c>
      <c r="L7" s="55">
        <v>233</v>
      </c>
      <c r="M7" s="55">
        <v>393</v>
      </c>
      <c r="N7" s="55">
        <v>76</v>
      </c>
      <c r="O7" s="55">
        <v>1802</v>
      </c>
      <c r="P7" s="55">
        <v>65</v>
      </c>
      <c r="Q7" s="54"/>
    </row>
    <row r="8" spans="1:17" ht="17.100000000000001" customHeight="1" thickBot="1" x14ac:dyDescent="0.25">
      <c r="A8" s="12"/>
      <c r="B8" s="34" t="s">
        <v>73</v>
      </c>
      <c r="C8" s="55">
        <v>34</v>
      </c>
      <c r="D8" s="55">
        <v>75</v>
      </c>
      <c r="E8" s="55">
        <v>708</v>
      </c>
      <c r="F8" s="55">
        <v>817</v>
      </c>
      <c r="G8" s="55">
        <v>3026</v>
      </c>
      <c r="H8" s="55">
        <v>2932</v>
      </c>
      <c r="I8" s="55">
        <v>623</v>
      </c>
      <c r="J8" s="55">
        <v>32098</v>
      </c>
      <c r="K8" s="55">
        <v>555</v>
      </c>
      <c r="L8" s="55">
        <v>110</v>
      </c>
      <c r="M8" s="55">
        <v>417</v>
      </c>
      <c r="N8" s="55">
        <v>28</v>
      </c>
      <c r="O8" s="55">
        <v>2012</v>
      </c>
      <c r="P8" s="55">
        <v>59</v>
      </c>
    </row>
    <row r="9" spans="1:17" ht="17.100000000000001" customHeight="1" thickBot="1" x14ac:dyDescent="0.25">
      <c r="A9" s="12"/>
      <c r="B9" s="34" t="s">
        <v>76</v>
      </c>
      <c r="C9" s="55">
        <v>4</v>
      </c>
      <c r="D9" s="55">
        <v>31</v>
      </c>
      <c r="E9" s="55">
        <v>326</v>
      </c>
      <c r="F9" s="55">
        <v>361</v>
      </c>
      <c r="G9" s="55">
        <v>1537</v>
      </c>
      <c r="H9" s="55">
        <v>1469</v>
      </c>
      <c r="I9" s="55">
        <v>405</v>
      </c>
      <c r="J9" s="55">
        <v>13235</v>
      </c>
      <c r="K9" s="55">
        <v>210</v>
      </c>
      <c r="L9" s="55">
        <v>68</v>
      </c>
      <c r="M9" s="55">
        <v>126</v>
      </c>
      <c r="N9" s="55">
        <v>16</v>
      </c>
      <c r="O9" s="55">
        <v>1068</v>
      </c>
      <c r="P9" s="55">
        <v>31</v>
      </c>
    </row>
    <row r="10" spans="1:17" ht="17.100000000000001" customHeight="1" thickBot="1" x14ac:dyDescent="0.25">
      <c r="A10" s="12"/>
      <c r="B10" s="34" t="s">
        <v>80</v>
      </c>
      <c r="C10" s="55">
        <v>23</v>
      </c>
      <c r="D10" s="55">
        <v>58</v>
      </c>
      <c r="E10" s="55">
        <v>662</v>
      </c>
      <c r="F10" s="55">
        <v>743</v>
      </c>
      <c r="G10" s="55">
        <v>2585</v>
      </c>
      <c r="H10" s="55">
        <v>2494</v>
      </c>
      <c r="I10" s="55">
        <v>502</v>
      </c>
      <c r="J10" s="55">
        <v>19048</v>
      </c>
      <c r="K10" s="55">
        <v>467</v>
      </c>
      <c r="L10" s="55">
        <v>122</v>
      </c>
      <c r="M10" s="55">
        <v>303</v>
      </c>
      <c r="N10" s="55">
        <v>42</v>
      </c>
      <c r="O10" s="55">
        <v>1038</v>
      </c>
      <c r="P10" s="55">
        <v>45</v>
      </c>
    </row>
    <row r="11" spans="1:17" ht="17.100000000000001" customHeight="1" thickBot="1" x14ac:dyDescent="0.25">
      <c r="A11" s="12"/>
      <c r="B11" s="34" t="s">
        <v>82</v>
      </c>
      <c r="C11" s="55">
        <v>55</v>
      </c>
      <c r="D11" s="55">
        <v>33</v>
      </c>
      <c r="E11" s="55">
        <v>121</v>
      </c>
      <c r="F11" s="55">
        <v>209</v>
      </c>
      <c r="G11" s="55">
        <v>1233</v>
      </c>
      <c r="H11" s="55">
        <v>1195</v>
      </c>
      <c r="I11" s="55">
        <v>236</v>
      </c>
      <c r="J11" s="55">
        <v>11861</v>
      </c>
      <c r="K11" s="55">
        <v>334</v>
      </c>
      <c r="L11" s="55">
        <v>123</v>
      </c>
      <c r="M11" s="55">
        <v>204</v>
      </c>
      <c r="N11" s="55">
        <v>7</v>
      </c>
      <c r="O11" s="55">
        <v>735</v>
      </c>
      <c r="P11" s="55">
        <v>36</v>
      </c>
    </row>
    <row r="12" spans="1:17" ht="17.100000000000001" customHeight="1" thickBot="1" x14ac:dyDescent="0.25">
      <c r="A12" s="12"/>
      <c r="B12" s="34" t="s">
        <v>84</v>
      </c>
      <c r="C12" s="55">
        <v>33</v>
      </c>
      <c r="D12" s="55">
        <v>36</v>
      </c>
      <c r="E12" s="55">
        <v>221</v>
      </c>
      <c r="F12" s="55">
        <v>290</v>
      </c>
      <c r="G12" s="55">
        <v>813</v>
      </c>
      <c r="H12" s="55">
        <v>981</v>
      </c>
      <c r="I12" s="55">
        <v>361</v>
      </c>
      <c r="J12" s="55">
        <v>12350</v>
      </c>
      <c r="K12" s="55">
        <v>177</v>
      </c>
      <c r="L12" s="55">
        <v>71</v>
      </c>
      <c r="M12" s="55">
        <v>95</v>
      </c>
      <c r="N12" s="55">
        <v>11</v>
      </c>
      <c r="O12" s="55">
        <v>1468</v>
      </c>
      <c r="P12" s="55">
        <v>26</v>
      </c>
    </row>
    <row r="13" spans="1:17" ht="17.100000000000001" customHeight="1" thickBot="1" x14ac:dyDescent="0.25">
      <c r="A13" s="12"/>
      <c r="B13" s="34" t="s">
        <v>90</v>
      </c>
      <c r="C13" s="55">
        <v>56</v>
      </c>
      <c r="D13" s="55">
        <v>99</v>
      </c>
      <c r="E13" s="55">
        <v>1044</v>
      </c>
      <c r="F13" s="55">
        <v>1199</v>
      </c>
      <c r="G13" s="55">
        <v>5399</v>
      </c>
      <c r="H13" s="55">
        <v>5590</v>
      </c>
      <c r="I13" s="55">
        <v>864</v>
      </c>
      <c r="J13" s="55">
        <v>41573</v>
      </c>
      <c r="K13" s="55">
        <v>1240</v>
      </c>
      <c r="L13" s="55">
        <v>215</v>
      </c>
      <c r="M13" s="55">
        <v>936</v>
      </c>
      <c r="N13" s="55">
        <v>89</v>
      </c>
      <c r="O13" s="55">
        <v>1358</v>
      </c>
      <c r="P13" s="55">
        <v>92</v>
      </c>
    </row>
    <row r="14" spans="1:17" ht="17.100000000000001" customHeight="1" thickBot="1" x14ac:dyDescent="0.25">
      <c r="A14" s="12"/>
      <c r="B14" s="34" t="s">
        <v>99</v>
      </c>
      <c r="C14" s="55">
        <v>84</v>
      </c>
      <c r="D14" s="55">
        <v>200</v>
      </c>
      <c r="E14" s="55">
        <v>1637</v>
      </c>
      <c r="F14" s="55">
        <v>1921</v>
      </c>
      <c r="G14" s="55">
        <v>6283</v>
      </c>
      <c r="H14" s="55">
        <v>5028</v>
      </c>
      <c r="I14" s="55">
        <v>961</v>
      </c>
      <c r="J14" s="55">
        <v>52422</v>
      </c>
      <c r="K14" s="55">
        <v>764</v>
      </c>
      <c r="L14" s="55">
        <v>193</v>
      </c>
      <c r="M14" s="55">
        <v>487</v>
      </c>
      <c r="N14" s="55">
        <v>84</v>
      </c>
      <c r="O14" s="55">
        <v>1684</v>
      </c>
      <c r="P14" s="55">
        <v>70</v>
      </c>
    </row>
    <row r="15" spans="1:17" ht="17.100000000000001" customHeight="1" thickBot="1" x14ac:dyDescent="0.25">
      <c r="A15" s="12"/>
      <c r="B15" s="34" t="s">
        <v>83</v>
      </c>
      <c r="C15" s="55">
        <v>3</v>
      </c>
      <c r="D15" s="55">
        <v>19</v>
      </c>
      <c r="E15" s="55">
        <v>135</v>
      </c>
      <c r="F15" s="55">
        <v>157</v>
      </c>
      <c r="G15" s="55">
        <v>375</v>
      </c>
      <c r="H15" s="55">
        <v>180</v>
      </c>
      <c r="I15" s="55">
        <v>85</v>
      </c>
      <c r="J15" s="55">
        <v>4232</v>
      </c>
      <c r="K15" s="55">
        <v>146</v>
      </c>
      <c r="L15" s="55">
        <v>41</v>
      </c>
      <c r="M15" s="55">
        <v>100</v>
      </c>
      <c r="N15" s="55">
        <v>5</v>
      </c>
      <c r="O15" s="55">
        <v>254</v>
      </c>
      <c r="P15" s="55">
        <v>13</v>
      </c>
    </row>
    <row r="16" spans="1:17" ht="17.100000000000001" customHeight="1" thickBot="1" x14ac:dyDescent="0.25">
      <c r="A16" s="12"/>
      <c r="B16" s="34" t="s">
        <v>102</v>
      </c>
      <c r="C16" s="55">
        <v>3</v>
      </c>
      <c r="D16" s="55">
        <v>10</v>
      </c>
      <c r="E16" s="55">
        <v>34</v>
      </c>
      <c r="F16" s="55">
        <v>47</v>
      </c>
      <c r="G16" s="55">
        <v>115</v>
      </c>
      <c r="H16" s="55">
        <v>148</v>
      </c>
      <c r="I16" s="55">
        <v>28</v>
      </c>
      <c r="J16" s="55">
        <v>1697</v>
      </c>
      <c r="K16" s="55">
        <v>45</v>
      </c>
      <c r="L16" s="55">
        <v>8</v>
      </c>
      <c r="M16" s="55">
        <v>34</v>
      </c>
      <c r="N16" s="55">
        <v>3</v>
      </c>
      <c r="O16" s="55">
        <v>125</v>
      </c>
      <c r="P16" s="55">
        <v>0</v>
      </c>
    </row>
    <row r="17" spans="1:16" ht="17.100000000000001" customHeight="1" thickBot="1" x14ac:dyDescent="0.25">
      <c r="A17" s="12"/>
      <c r="B17" s="34" t="s">
        <v>107</v>
      </c>
      <c r="C17" s="55">
        <v>14</v>
      </c>
      <c r="D17" s="55">
        <v>91</v>
      </c>
      <c r="E17" s="55">
        <v>485</v>
      </c>
      <c r="F17" s="55">
        <v>590</v>
      </c>
      <c r="G17" s="55">
        <v>2142</v>
      </c>
      <c r="H17" s="55">
        <v>2478</v>
      </c>
      <c r="I17" s="55">
        <v>265</v>
      </c>
      <c r="J17" s="55">
        <v>19158</v>
      </c>
      <c r="K17" s="55">
        <v>451</v>
      </c>
      <c r="L17" s="55">
        <v>82</v>
      </c>
      <c r="M17" s="55">
        <v>357</v>
      </c>
      <c r="N17" s="55">
        <v>12</v>
      </c>
      <c r="O17" s="55">
        <v>1837</v>
      </c>
      <c r="P17" s="55">
        <v>15</v>
      </c>
    </row>
    <row r="18" spans="1:16" ht="17.100000000000001" customHeight="1" thickBot="1" x14ac:dyDescent="0.25">
      <c r="A18" s="12"/>
      <c r="B18" s="34" t="s">
        <v>66</v>
      </c>
      <c r="C18" s="55">
        <v>137</v>
      </c>
      <c r="D18" s="55">
        <v>68</v>
      </c>
      <c r="E18" s="55">
        <v>533</v>
      </c>
      <c r="F18" s="55">
        <v>738</v>
      </c>
      <c r="G18" s="55">
        <v>2318</v>
      </c>
      <c r="H18" s="55">
        <v>3797</v>
      </c>
      <c r="I18" s="55">
        <v>321</v>
      </c>
      <c r="J18" s="55">
        <v>19586</v>
      </c>
      <c r="K18" s="55">
        <v>485</v>
      </c>
      <c r="L18" s="55">
        <v>46</v>
      </c>
      <c r="M18" s="55">
        <v>422</v>
      </c>
      <c r="N18" s="55">
        <v>17</v>
      </c>
      <c r="O18" s="55">
        <v>1682</v>
      </c>
      <c r="P18" s="55">
        <v>32</v>
      </c>
    </row>
    <row r="19" spans="1:16" ht="17.100000000000001" customHeight="1" thickBot="1" x14ac:dyDescent="0.25">
      <c r="A19" s="12"/>
      <c r="B19" s="34" t="s">
        <v>19</v>
      </c>
      <c r="C19" s="55">
        <v>38</v>
      </c>
      <c r="D19" s="55">
        <v>107</v>
      </c>
      <c r="E19" s="55">
        <v>857</v>
      </c>
      <c r="F19" s="55">
        <v>1002</v>
      </c>
      <c r="G19" s="55">
        <v>2424</v>
      </c>
      <c r="H19" s="55">
        <v>2607</v>
      </c>
      <c r="I19" s="55">
        <v>303</v>
      </c>
      <c r="J19" s="55">
        <v>27857</v>
      </c>
      <c r="K19" s="55">
        <v>880</v>
      </c>
      <c r="L19" s="55">
        <v>93</v>
      </c>
      <c r="M19" s="55">
        <v>747</v>
      </c>
      <c r="N19" s="55">
        <v>40</v>
      </c>
      <c r="O19" s="55">
        <v>1002</v>
      </c>
      <c r="P19" s="55">
        <v>118</v>
      </c>
    </row>
    <row r="20" spans="1:16" ht="17.100000000000001" customHeight="1" thickBot="1" x14ac:dyDescent="0.25">
      <c r="A20" s="12"/>
      <c r="B20" s="34" t="s">
        <v>85</v>
      </c>
      <c r="C20" s="55">
        <v>10</v>
      </c>
      <c r="D20" s="55">
        <v>67</v>
      </c>
      <c r="E20" s="55">
        <v>1173</v>
      </c>
      <c r="F20" s="55">
        <v>1250</v>
      </c>
      <c r="G20" s="55">
        <v>6166</v>
      </c>
      <c r="H20" s="55">
        <v>5199</v>
      </c>
      <c r="I20" s="55">
        <v>544</v>
      </c>
      <c r="J20" s="55">
        <v>44135</v>
      </c>
      <c r="K20" s="55">
        <v>1060</v>
      </c>
      <c r="L20" s="55">
        <v>168</v>
      </c>
      <c r="M20" s="55">
        <v>829</v>
      </c>
      <c r="N20" s="55">
        <v>63</v>
      </c>
      <c r="O20" s="55">
        <v>1134</v>
      </c>
      <c r="P20" s="55">
        <v>71</v>
      </c>
    </row>
    <row r="21" spans="1:16" ht="17.100000000000001" customHeight="1" thickBot="1" x14ac:dyDescent="0.25">
      <c r="A21" s="12"/>
      <c r="B21" s="34" t="s">
        <v>97</v>
      </c>
      <c r="C21" s="55">
        <v>37</v>
      </c>
      <c r="D21" s="55">
        <v>63</v>
      </c>
      <c r="E21" s="55">
        <v>845</v>
      </c>
      <c r="F21" s="55">
        <v>945</v>
      </c>
      <c r="G21" s="55">
        <v>4010</v>
      </c>
      <c r="H21" s="55">
        <v>3187</v>
      </c>
      <c r="I21" s="55">
        <v>345</v>
      </c>
      <c r="J21" s="55">
        <v>29900</v>
      </c>
      <c r="K21" s="55">
        <v>722</v>
      </c>
      <c r="L21" s="55">
        <v>115</v>
      </c>
      <c r="M21" s="55">
        <v>569</v>
      </c>
      <c r="N21" s="55">
        <v>38</v>
      </c>
      <c r="O21" s="55">
        <v>2298</v>
      </c>
      <c r="P21" s="55">
        <v>69</v>
      </c>
    </row>
    <row r="22" spans="1:16" ht="17.100000000000001" customHeight="1" thickBot="1" x14ac:dyDescent="0.25">
      <c r="A22" s="12"/>
      <c r="B22" s="34" t="s">
        <v>1</v>
      </c>
      <c r="C22" s="55">
        <v>6</v>
      </c>
      <c r="D22" s="55">
        <v>39</v>
      </c>
      <c r="E22" s="55">
        <v>304</v>
      </c>
      <c r="F22" s="55">
        <v>349</v>
      </c>
      <c r="G22" s="55">
        <v>1207</v>
      </c>
      <c r="H22" s="55">
        <v>2239</v>
      </c>
      <c r="I22" s="55">
        <v>192</v>
      </c>
      <c r="J22" s="55">
        <v>9882</v>
      </c>
      <c r="K22" s="55">
        <v>151</v>
      </c>
      <c r="L22" s="55">
        <v>18</v>
      </c>
      <c r="M22" s="55">
        <v>123</v>
      </c>
      <c r="N22" s="55">
        <v>10</v>
      </c>
      <c r="O22" s="55">
        <v>1640</v>
      </c>
      <c r="P22" s="55">
        <v>7</v>
      </c>
    </row>
    <row r="23" spans="1:16" ht="17.100000000000001" customHeight="1" thickBot="1" x14ac:dyDescent="0.25">
      <c r="A23" s="12"/>
      <c r="B23" s="34" t="s">
        <v>67</v>
      </c>
      <c r="C23" s="55">
        <v>0</v>
      </c>
      <c r="D23" s="55">
        <v>8</v>
      </c>
      <c r="E23" s="55">
        <v>73</v>
      </c>
      <c r="F23" s="55">
        <v>81</v>
      </c>
      <c r="G23" s="55">
        <v>240</v>
      </c>
      <c r="H23" s="55">
        <v>354</v>
      </c>
      <c r="I23" s="55">
        <v>66</v>
      </c>
      <c r="J23" s="55">
        <v>2792</v>
      </c>
      <c r="K23" s="55">
        <v>52</v>
      </c>
      <c r="L23" s="55">
        <v>18</v>
      </c>
      <c r="M23" s="55">
        <v>32</v>
      </c>
      <c r="N23" s="55">
        <v>2</v>
      </c>
      <c r="O23" s="55">
        <v>393</v>
      </c>
      <c r="P23" s="55">
        <v>4</v>
      </c>
    </row>
    <row r="24" spans="1:16" ht="15" thickBot="1" x14ac:dyDescent="0.25">
      <c r="B24" s="34" t="s">
        <v>71</v>
      </c>
      <c r="C24" s="55">
        <v>4</v>
      </c>
      <c r="D24" s="55">
        <v>19</v>
      </c>
      <c r="E24" s="55">
        <v>176</v>
      </c>
      <c r="F24" s="55">
        <v>199</v>
      </c>
      <c r="G24" s="55">
        <v>699</v>
      </c>
      <c r="H24" s="55">
        <v>1110</v>
      </c>
      <c r="I24" s="55">
        <v>97</v>
      </c>
      <c r="J24" s="55">
        <v>6251</v>
      </c>
      <c r="K24" s="55">
        <v>220</v>
      </c>
      <c r="L24" s="55">
        <v>48</v>
      </c>
      <c r="M24" s="55">
        <v>163</v>
      </c>
      <c r="N24" s="55">
        <v>9</v>
      </c>
      <c r="O24" s="55">
        <v>1097</v>
      </c>
      <c r="P24" s="55">
        <v>14</v>
      </c>
    </row>
    <row r="25" spans="1:16" ht="15" thickBot="1" x14ac:dyDescent="0.25">
      <c r="B25" s="34" t="s">
        <v>86</v>
      </c>
      <c r="C25" s="55">
        <v>6</v>
      </c>
      <c r="D25" s="55">
        <v>19</v>
      </c>
      <c r="E25" s="55">
        <v>220</v>
      </c>
      <c r="F25" s="55">
        <v>245</v>
      </c>
      <c r="G25" s="55">
        <v>1094</v>
      </c>
      <c r="H25" s="55">
        <v>1407</v>
      </c>
      <c r="I25" s="55">
        <v>145</v>
      </c>
      <c r="J25" s="55">
        <v>8867</v>
      </c>
      <c r="K25" s="55">
        <v>318</v>
      </c>
      <c r="L25" s="55">
        <v>53</v>
      </c>
      <c r="M25" s="55">
        <v>245</v>
      </c>
      <c r="N25" s="55">
        <v>20</v>
      </c>
      <c r="O25" s="55">
        <v>3088</v>
      </c>
      <c r="P25" s="55">
        <v>5</v>
      </c>
    </row>
    <row r="26" spans="1:16" ht="15" thickBot="1" x14ac:dyDescent="0.25">
      <c r="B26" s="34" t="s">
        <v>94</v>
      </c>
      <c r="C26" s="55">
        <v>13</v>
      </c>
      <c r="D26" s="55">
        <v>6</v>
      </c>
      <c r="E26" s="55">
        <v>31</v>
      </c>
      <c r="F26" s="55">
        <v>50</v>
      </c>
      <c r="G26" s="55">
        <v>274</v>
      </c>
      <c r="H26" s="55">
        <v>344</v>
      </c>
      <c r="I26" s="55">
        <v>28</v>
      </c>
      <c r="J26" s="55">
        <v>2580</v>
      </c>
      <c r="K26" s="55">
        <v>88</v>
      </c>
      <c r="L26" s="55">
        <v>14</v>
      </c>
      <c r="M26" s="55">
        <v>62</v>
      </c>
      <c r="N26" s="55">
        <v>12</v>
      </c>
      <c r="O26" s="55">
        <v>435</v>
      </c>
      <c r="P26" s="55">
        <v>5</v>
      </c>
    </row>
    <row r="27" spans="1:16" ht="15" thickBot="1" x14ac:dyDescent="0.25">
      <c r="B27" s="34" t="s">
        <v>96</v>
      </c>
      <c r="C27" s="55">
        <v>0</v>
      </c>
      <c r="D27" s="55">
        <v>30</v>
      </c>
      <c r="E27" s="55">
        <v>151</v>
      </c>
      <c r="F27" s="55">
        <v>181</v>
      </c>
      <c r="G27" s="55">
        <v>570</v>
      </c>
      <c r="H27" s="55">
        <v>577</v>
      </c>
      <c r="I27" s="55">
        <v>86</v>
      </c>
      <c r="J27" s="55">
        <v>5412</v>
      </c>
      <c r="K27" s="55">
        <v>87</v>
      </c>
      <c r="L27" s="55">
        <v>14</v>
      </c>
      <c r="M27" s="55">
        <v>66</v>
      </c>
      <c r="N27" s="55">
        <v>7</v>
      </c>
      <c r="O27" s="55">
        <v>1799</v>
      </c>
      <c r="P27" s="55">
        <v>8</v>
      </c>
    </row>
    <row r="28" spans="1:16" ht="15" thickBot="1" x14ac:dyDescent="0.25">
      <c r="B28" s="34" t="s">
        <v>98</v>
      </c>
      <c r="C28" s="55">
        <v>4</v>
      </c>
      <c r="D28" s="55">
        <v>14</v>
      </c>
      <c r="E28" s="55">
        <v>83</v>
      </c>
      <c r="F28" s="55">
        <v>101</v>
      </c>
      <c r="G28" s="55">
        <v>257</v>
      </c>
      <c r="H28" s="55">
        <v>375</v>
      </c>
      <c r="I28" s="55">
        <v>40</v>
      </c>
      <c r="J28" s="55">
        <v>3150</v>
      </c>
      <c r="K28" s="55">
        <v>31</v>
      </c>
      <c r="L28" s="55">
        <v>4</v>
      </c>
      <c r="M28" s="55">
        <v>26</v>
      </c>
      <c r="N28" s="55">
        <v>1</v>
      </c>
      <c r="O28" s="55">
        <v>498</v>
      </c>
      <c r="P28" s="55">
        <v>3</v>
      </c>
    </row>
    <row r="29" spans="1:16" ht="15" thickBot="1" x14ac:dyDescent="0.25">
      <c r="B29" s="34" t="s">
        <v>100</v>
      </c>
      <c r="C29" s="55">
        <v>5</v>
      </c>
      <c r="D29" s="55">
        <v>3</v>
      </c>
      <c r="E29" s="55">
        <v>22</v>
      </c>
      <c r="F29" s="55">
        <v>30</v>
      </c>
      <c r="G29" s="55">
        <v>129</v>
      </c>
      <c r="H29" s="55">
        <v>265</v>
      </c>
      <c r="I29" s="55">
        <v>16</v>
      </c>
      <c r="J29" s="55">
        <v>1380</v>
      </c>
      <c r="K29" s="55">
        <v>26</v>
      </c>
      <c r="L29" s="55">
        <v>1</v>
      </c>
      <c r="M29" s="55">
        <v>23</v>
      </c>
      <c r="N29" s="55">
        <v>2</v>
      </c>
      <c r="O29" s="55">
        <v>525</v>
      </c>
      <c r="P29" s="55">
        <v>3</v>
      </c>
    </row>
    <row r="30" spans="1:16" ht="15" thickBot="1" x14ac:dyDescent="0.25">
      <c r="B30" s="34" t="s">
        <v>105</v>
      </c>
      <c r="C30" s="55">
        <v>1</v>
      </c>
      <c r="D30" s="55">
        <v>47</v>
      </c>
      <c r="E30" s="55">
        <v>269</v>
      </c>
      <c r="F30" s="55">
        <v>317</v>
      </c>
      <c r="G30" s="55">
        <v>1394</v>
      </c>
      <c r="H30" s="55">
        <v>1950</v>
      </c>
      <c r="I30" s="55">
        <v>105</v>
      </c>
      <c r="J30" s="55">
        <v>9688</v>
      </c>
      <c r="K30" s="55">
        <v>170</v>
      </c>
      <c r="L30" s="55">
        <v>22</v>
      </c>
      <c r="M30" s="55">
        <v>146</v>
      </c>
      <c r="N30" s="55">
        <v>2</v>
      </c>
      <c r="O30" s="55">
        <v>3156</v>
      </c>
      <c r="P30" s="55">
        <v>11</v>
      </c>
    </row>
    <row r="31" spans="1:16" ht="15" thickBot="1" x14ac:dyDescent="0.25">
      <c r="B31" s="34" t="s">
        <v>106</v>
      </c>
      <c r="C31" s="55">
        <v>1</v>
      </c>
      <c r="D31" s="55">
        <v>5</v>
      </c>
      <c r="E31" s="55">
        <v>51</v>
      </c>
      <c r="F31" s="55">
        <v>57</v>
      </c>
      <c r="G31" s="55">
        <v>295</v>
      </c>
      <c r="H31" s="55">
        <v>447</v>
      </c>
      <c r="I31" s="55">
        <v>35</v>
      </c>
      <c r="J31" s="55">
        <v>2844</v>
      </c>
      <c r="K31" s="55">
        <v>35</v>
      </c>
      <c r="L31" s="55">
        <v>2</v>
      </c>
      <c r="M31" s="55">
        <v>31</v>
      </c>
      <c r="N31" s="55">
        <v>2</v>
      </c>
      <c r="O31" s="55">
        <v>536</v>
      </c>
      <c r="P31" s="55">
        <v>1</v>
      </c>
    </row>
    <row r="32" spans="1:16" ht="15" thickBot="1" x14ac:dyDescent="0.25">
      <c r="B32" s="34" t="s">
        <v>62</v>
      </c>
      <c r="C32" s="55">
        <v>26</v>
      </c>
      <c r="D32" s="55">
        <v>49</v>
      </c>
      <c r="E32" s="55">
        <v>176</v>
      </c>
      <c r="F32" s="55">
        <v>251</v>
      </c>
      <c r="G32" s="55">
        <v>902</v>
      </c>
      <c r="H32" s="55">
        <v>881</v>
      </c>
      <c r="I32" s="55">
        <v>93</v>
      </c>
      <c r="J32" s="55">
        <v>7577</v>
      </c>
      <c r="K32" s="55">
        <v>105</v>
      </c>
      <c r="L32" s="55">
        <v>11</v>
      </c>
      <c r="M32" s="55">
        <v>91</v>
      </c>
      <c r="N32" s="55">
        <v>3</v>
      </c>
      <c r="O32" s="55">
        <v>678</v>
      </c>
      <c r="P32" s="55">
        <v>14</v>
      </c>
    </row>
    <row r="33" spans="2:16" ht="15" thickBot="1" x14ac:dyDescent="0.25">
      <c r="B33" s="34" t="s">
        <v>75</v>
      </c>
      <c r="C33" s="55">
        <v>37</v>
      </c>
      <c r="D33" s="55">
        <v>21</v>
      </c>
      <c r="E33" s="55">
        <v>127</v>
      </c>
      <c r="F33" s="55">
        <v>185</v>
      </c>
      <c r="G33" s="55">
        <v>839</v>
      </c>
      <c r="H33" s="55">
        <v>921</v>
      </c>
      <c r="I33" s="55">
        <v>264</v>
      </c>
      <c r="J33" s="55">
        <v>11289</v>
      </c>
      <c r="K33" s="55">
        <v>89</v>
      </c>
      <c r="L33" s="55">
        <v>27</v>
      </c>
      <c r="M33" s="55">
        <v>48</v>
      </c>
      <c r="N33" s="55">
        <v>14</v>
      </c>
      <c r="O33" s="55">
        <v>1323</v>
      </c>
      <c r="P33" s="55">
        <v>22</v>
      </c>
    </row>
    <row r="34" spans="2:16" ht="15" thickBot="1" x14ac:dyDescent="0.25">
      <c r="B34" s="34" t="s">
        <v>77</v>
      </c>
      <c r="C34" s="55">
        <v>2</v>
      </c>
      <c r="D34" s="55">
        <v>19</v>
      </c>
      <c r="E34" s="55">
        <v>71</v>
      </c>
      <c r="F34" s="55">
        <v>92</v>
      </c>
      <c r="G34" s="55">
        <v>421</v>
      </c>
      <c r="H34" s="55">
        <v>403</v>
      </c>
      <c r="I34" s="55">
        <v>61</v>
      </c>
      <c r="J34" s="55">
        <v>3379</v>
      </c>
      <c r="K34" s="55">
        <v>32</v>
      </c>
      <c r="L34" s="55">
        <v>5</v>
      </c>
      <c r="M34" s="55">
        <v>25</v>
      </c>
      <c r="N34" s="55">
        <v>2</v>
      </c>
      <c r="O34" s="55">
        <v>382</v>
      </c>
      <c r="P34" s="55">
        <v>4</v>
      </c>
    </row>
    <row r="35" spans="2:16" ht="15" thickBot="1" x14ac:dyDescent="0.25">
      <c r="B35" s="34" t="s">
        <v>81</v>
      </c>
      <c r="C35" s="55">
        <v>17</v>
      </c>
      <c r="D35" s="55">
        <v>16</v>
      </c>
      <c r="E35" s="55">
        <v>214</v>
      </c>
      <c r="F35" s="55">
        <v>247</v>
      </c>
      <c r="G35" s="55">
        <v>631</v>
      </c>
      <c r="H35" s="55">
        <v>644</v>
      </c>
      <c r="I35" s="55">
        <v>90</v>
      </c>
      <c r="J35" s="55">
        <v>6616</v>
      </c>
      <c r="K35" s="55">
        <v>223</v>
      </c>
      <c r="L35" s="55">
        <v>29</v>
      </c>
      <c r="M35" s="55">
        <v>182</v>
      </c>
      <c r="N35" s="55">
        <v>12</v>
      </c>
      <c r="O35" s="55">
        <v>377</v>
      </c>
      <c r="P35" s="55">
        <v>0</v>
      </c>
    </row>
    <row r="36" spans="2:16" ht="15" thickBot="1" x14ac:dyDescent="0.25">
      <c r="B36" s="34" t="s">
        <v>103</v>
      </c>
      <c r="C36" s="55">
        <v>29</v>
      </c>
      <c r="D36" s="55">
        <v>53</v>
      </c>
      <c r="E36" s="55">
        <v>468</v>
      </c>
      <c r="F36" s="55">
        <v>550</v>
      </c>
      <c r="G36" s="55">
        <v>1417</v>
      </c>
      <c r="H36" s="55">
        <v>1578</v>
      </c>
      <c r="I36" s="55">
        <v>454</v>
      </c>
      <c r="J36" s="55">
        <v>17754</v>
      </c>
      <c r="K36" s="55">
        <v>299</v>
      </c>
      <c r="L36" s="55">
        <v>58</v>
      </c>
      <c r="M36" s="55">
        <v>227</v>
      </c>
      <c r="N36" s="55">
        <v>14</v>
      </c>
      <c r="O36" s="55">
        <v>1969</v>
      </c>
      <c r="P36" s="55">
        <v>111</v>
      </c>
    </row>
    <row r="37" spans="2:16" ht="15" thickBot="1" x14ac:dyDescent="0.25">
      <c r="B37" s="34" t="s">
        <v>69</v>
      </c>
      <c r="C37" s="55">
        <v>1889</v>
      </c>
      <c r="D37" s="55">
        <v>1180</v>
      </c>
      <c r="E37" s="55">
        <v>6521</v>
      </c>
      <c r="F37" s="55">
        <v>9590</v>
      </c>
      <c r="G37" s="55">
        <v>22437</v>
      </c>
      <c r="H37" s="55">
        <v>12411</v>
      </c>
      <c r="I37" s="55">
        <v>2233</v>
      </c>
      <c r="J37" s="55">
        <v>125871</v>
      </c>
      <c r="K37" s="55">
        <v>4860</v>
      </c>
      <c r="L37" s="55">
        <v>701</v>
      </c>
      <c r="M37" s="55">
        <v>3643</v>
      </c>
      <c r="N37" s="55">
        <v>516</v>
      </c>
      <c r="O37" s="55">
        <v>2656</v>
      </c>
      <c r="P37" s="55">
        <v>262</v>
      </c>
    </row>
    <row r="38" spans="2:16" ht="15" thickBot="1" x14ac:dyDescent="0.25">
      <c r="B38" s="34" t="s">
        <v>79</v>
      </c>
      <c r="C38" s="55">
        <v>12</v>
      </c>
      <c r="D38" s="55">
        <v>46</v>
      </c>
      <c r="E38" s="55">
        <v>791</v>
      </c>
      <c r="F38" s="55">
        <v>849</v>
      </c>
      <c r="G38" s="55">
        <v>1980</v>
      </c>
      <c r="H38" s="55">
        <v>1084</v>
      </c>
      <c r="I38" s="55">
        <v>400</v>
      </c>
      <c r="J38" s="55">
        <v>18236</v>
      </c>
      <c r="K38" s="55">
        <v>1045</v>
      </c>
      <c r="L38" s="55">
        <v>278</v>
      </c>
      <c r="M38" s="55">
        <v>700</v>
      </c>
      <c r="N38" s="55">
        <v>67</v>
      </c>
      <c r="O38" s="55">
        <v>4372</v>
      </c>
      <c r="P38" s="55">
        <v>131</v>
      </c>
    </row>
    <row r="39" spans="2:16" ht="15" thickBot="1" x14ac:dyDescent="0.25">
      <c r="B39" s="34" t="s">
        <v>87</v>
      </c>
      <c r="C39" s="55">
        <v>170</v>
      </c>
      <c r="D39" s="55">
        <v>145</v>
      </c>
      <c r="E39" s="55">
        <v>374</v>
      </c>
      <c r="F39" s="55">
        <v>689</v>
      </c>
      <c r="G39" s="55">
        <v>791</v>
      </c>
      <c r="H39" s="55">
        <v>520</v>
      </c>
      <c r="I39" s="55">
        <v>222</v>
      </c>
      <c r="J39" s="55">
        <v>10195</v>
      </c>
      <c r="K39" s="55">
        <v>522</v>
      </c>
      <c r="L39" s="55">
        <v>142</v>
      </c>
      <c r="M39" s="55">
        <v>327</v>
      </c>
      <c r="N39" s="55">
        <v>53</v>
      </c>
      <c r="O39" s="55">
        <v>3158</v>
      </c>
      <c r="P39" s="55">
        <v>19</v>
      </c>
    </row>
    <row r="40" spans="2:16" ht="15" thickBot="1" x14ac:dyDescent="0.25">
      <c r="B40" s="34" t="s">
        <v>101</v>
      </c>
      <c r="C40" s="55">
        <v>54</v>
      </c>
      <c r="D40" s="55">
        <v>64</v>
      </c>
      <c r="E40" s="55">
        <v>829</v>
      </c>
      <c r="F40" s="55">
        <v>947</v>
      </c>
      <c r="G40" s="55">
        <v>2339</v>
      </c>
      <c r="H40" s="55">
        <v>1395</v>
      </c>
      <c r="I40" s="55">
        <v>602</v>
      </c>
      <c r="J40" s="55">
        <v>19568</v>
      </c>
      <c r="K40" s="55">
        <v>721</v>
      </c>
      <c r="L40" s="55">
        <v>143</v>
      </c>
      <c r="M40" s="55">
        <v>488</v>
      </c>
      <c r="N40" s="55">
        <v>90</v>
      </c>
      <c r="O40" s="55">
        <v>1253</v>
      </c>
      <c r="P40" s="55">
        <v>33</v>
      </c>
    </row>
    <row r="41" spans="2:16" ht="15" thickBot="1" x14ac:dyDescent="0.25">
      <c r="B41" s="34" t="s">
        <v>63</v>
      </c>
      <c r="C41" s="55">
        <v>63</v>
      </c>
      <c r="D41" s="55">
        <v>201</v>
      </c>
      <c r="E41" s="55">
        <v>1769</v>
      </c>
      <c r="F41" s="55">
        <v>2033</v>
      </c>
      <c r="G41" s="55">
        <v>5728</v>
      </c>
      <c r="H41" s="55">
        <v>4277</v>
      </c>
      <c r="I41" s="55">
        <v>1497</v>
      </c>
      <c r="J41" s="55">
        <v>46021</v>
      </c>
      <c r="K41" s="55">
        <v>1665</v>
      </c>
      <c r="L41" s="55">
        <v>483</v>
      </c>
      <c r="M41" s="55">
        <v>1142</v>
      </c>
      <c r="N41" s="55">
        <v>40</v>
      </c>
      <c r="O41" s="55">
        <v>3585</v>
      </c>
      <c r="P41" s="55">
        <v>219</v>
      </c>
    </row>
    <row r="42" spans="2:16" ht="15" thickBot="1" x14ac:dyDescent="0.25">
      <c r="B42" s="34" t="s">
        <v>74</v>
      </c>
      <c r="C42" s="55">
        <v>72</v>
      </c>
      <c r="D42" s="55">
        <v>93</v>
      </c>
      <c r="E42" s="55">
        <v>373</v>
      </c>
      <c r="F42" s="55">
        <v>538</v>
      </c>
      <c r="G42" s="55">
        <v>1655</v>
      </c>
      <c r="H42" s="55">
        <v>1486</v>
      </c>
      <c r="I42" s="55">
        <v>301</v>
      </c>
      <c r="J42" s="55">
        <v>13271</v>
      </c>
      <c r="K42" s="55">
        <v>405</v>
      </c>
      <c r="L42" s="55">
        <v>110</v>
      </c>
      <c r="M42" s="55">
        <v>285</v>
      </c>
      <c r="N42" s="55">
        <v>10</v>
      </c>
      <c r="O42" s="55">
        <v>2637</v>
      </c>
      <c r="P42" s="55">
        <v>38</v>
      </c>
    </row>
    <row r="43" spans="2:16" ht="15" thickBot="1" x14ac:dyDescent="0.25">
      <c r="B43" s="34" t="s">
        <v>104</v>
      </c>
      <c r="C43" s="55">
        <v>158</v>
      </c>
      <c r="D43" s="55">
        <v>420</v>
      </c>
      <c r="E43" s="55">
        <v>2329</v>
      </c>
      <c r="F43" s="55">
        <v>2907</v>
      </c>
      <c r="G43" s="55">
        <v>10207</v>
      </c>
      <c r="H43" s="55">
        <v>6854</v>
      </c>
      <c r="I43" s="55">
        <v>1302</v>
      </c>
      <c r="J43" s="55">
        <v>62365</v>
      </c>
      <c r="K43" s="55">
        <v>1799</v>
      </c>
      <c r="L43" s="55">
        <v>456</v>
      </c>
      <c r="M43" s="55">
        <v>1246</v>
      </c>
      <c r="N43" s="55">
        <v>97</v>
      </c>
      <c r="O43" s="55">
        <v>3219</v>
      </c>
      <c r="P43" s="55">
        <v>122</v>
      </c>
    </row>
    <row r="44" spans="2:16" ht="15" thickBot="1" x14ac:dyDescent="0.25">
      <c r="B44" s="34" t="s">
        <v>68</v>
      </c>
      <c r="C44" s="55">
        <v>24</v>
      </c>
      <c r="D44" s="55">
        <v>60</v>
      </c>
      <c r="E44" s="55">
        <v>335</v>
      </c>
      <c r="F44" s="55">
        <v>419</v>
      </c>
      <c r="G44" s="55">
        <v>1121</v>
      </c>
      <c r="H44" s="55">
        <v>1320</v>
      </c>
      <c r="I44" s="55">
        <v>208</v>
      </c>
      <c r="J44" s="55">
        <v>13512</v>
      </c>
      <c r="K44" s="55">
        <v>202</v>
      </c>
      <c r="L44" s="55">
        <v>45</v>
      </c>
      <c r="M44" s="55">
        <v>147</v>
      </c>
      <c r="N44" s="55">
        <v>10</v>
      </c>
      <c r="O44" s="55">
        <v>1714</v>
      </c>
      <c r="P44" s="55">
        <v>20</v>
      </c>
    </row>
    <row r="45" spans="2:16" ht="15" thickBot="1" x14ac:dyDescent="0.25">
      <c r="B45" s="34" t="s">
        <v>72</v>
      </c>
      <c r="C45" s="55">
        <v>48</v>
      </c>
      <c r="D45" s="55">
        <v>15</v>
      </c>
      <c r="E45" s="55">
        <v>157</v>
      </c>
      <c r="F45" s="55">
        <v>220</v>
      </c>
      <c r="G45" s="55">
        <v>595</v>
      </c>
      <c r="H45" s="55">
        <v>801</v>
      </c>
      <c r="I45" s="55">
        <v>66</v>
      </c>
      <c r="J45" s="55">
        <v>6249</v>
      </c>
      <c r="K45" s="55">
        <v>78</v>
      </c>
      <c r="L45" s="55">
        <v>20</v>
      </c>
      <c r="M45" s="55">
        <v>54</v>
      </c>
      <c r="N45" s="55">
        <v>4</v>
      </c>
      <c r="O45" s="55">
        <v>1744</v>
      </c>
      <c r="P45" s="55">
        <v>24</v>
      </c>
    </row>
    <row r="46" spans="2:16" ht="15.75" customHeight="1" thickBot="1" x14ac:dyDescent="0.25">
      <c r="B46" s="34" t="s">
        <v>61</v>
      </c>
      <c r="C46" s="55">
        <v>31</v>
      </c>
      <c r="D46" s="55">
        <v>91</v>
      </c>
      <c r="E46" s="55">
        <v>572</v>
      </c>
      <c r="F46" s="55">
        <v>694</v>
      </c>
      <c r="G46" s="55">
        <v>2407</v>
      </c>
      <c r="H46" s="55">
        <v>4015</v>
      </c>
      <c r="I46" s="55">
        <v>296</v>
      </c>
      <c r="J46" s="55">
        <v>21090</v>
      </c>
      <c r="K46" s="55">
        <v>458</v>
      </c>
      <c r="L46" s="55">
        <v>39</v>
      </c>
      <c r="M46" s="55">
        <v>406</v>
      </c>
      <c r="N46" s="55">
        <v>13</v>
      </c>
      <c r="O46" s="55">
        <v>2456</v>
      </c>
      <c r="P46" s="55">
        <v>43</v>
      </c>
    </row>
    <row r="47" spans="2:16" ht="15" thickBot="1" x14ac:dyDescent="0.25">
      <c r="B47" s="34" t="s">
        <v>88</v>
      </c>
      <c r="C47" s="55">
        <v>13</v>
      </c>
      <c r="D47" s="55">
        <v>31</v>
      </c>
      <c r="E47" s="55">
        <v>147</v>
      </c>
      <c r="F47" s="55">
        <v>191</v>
      </c>
      <c r="G47" s="55">
        <v>574</v>
      </c>
      <c r="H47" s="55">
        <v>1292</v>
      </c>
      <c r="I47" s="55">
        <v>83</v>
      </c>
      <c r="J47" s="55">
        <v>5850</v>
      </c>
      <c r="K47" s="55">
        <v>111</v>
      </c>
      <c r="L47" s="55">
        <v>15</v>
      </c>
      <c r="M47" s="55">
        <v>91</v>
      </c>
      <c r="N47" s="55">
        <v>5</v>
      </c>
      <c r="O47" s="55">
        <v>1408</v>
      </c>
      <c r="P47" s="55">
        <v>14</v>
      </c>
    </row>
    <row r="48" spans="2:16" ht="15" thickBot="1" x14ac:dyDescent="0.25">
      <c r="B48" s="34" t="s">
        <v>93</v>
      </c>
      <c r="C48" s="55">
        <v>0</v>
      </c>
      <c r="D48" s="55">
        <v>11</v>
      </c>
      <c r="E48" s="55">
        <v>112</v>
      </c>
      <c r="F48" s="55">
        <v>123</v>
      </c>
      <c r="G48" s="55">
        <v>582</v>
      </c>
      <c r="H48" s="55">
        <v>855</v>
      </c>
      <c r="I48" s="55">
        <v>67</v>
      </c>
      <c r="J48" s="55">
        <v>5828</v>
      </c>
      <c r="K48" s="55">
        <v>129</v>
      </c>
      <c r="L48" s="55">
        <v>15</v>
      </c>
      <c r="M48" s="55">
        <v>109</v>
      </c>
      <c r="N48" s="55">
        <v>5</v>
      </c>
      <c r="O48" s="55">
        <v>589</v>
      </c>
      <c r="P48" s="55">
        <v>2</v>
      </c>
    </row>
    <row r="49" spans="2:18" ht="15" thickBot="1" x14ac:dyDescent="0.25">
      <c r="B49" s="34" t="s">
        <v>95</v>
      </c>
      <c r="C49" s="55">
        <v>81</v>
      </c>
      <c r="D49" s="55">
        <v>129</v>
      </c>
      <c r="E49" s="55">
        <v>611</v>
      </c>
      <c r="F49" s="55">
        <v>821</v>
      </c>
      <c r="G49" s="55">
        <v>2184</v>
      </c>
      <c r="H49" s="55">
        <v>3345</v>
      </c>
      <c r="I49" s="55">
        <v>325</v>
      </c>
      <c r="J49" s="55">
        <v>18798</v>
      </c>
      <c r="K49" s="55">
        <v>473</v>
      </c>
      <c r="L49" s="55">
        <v>95</v>
      </c>
      <c r="M49" s="55">
        <v>357</v>
      </c>
      <c r="N49" s="55">
        <v>21</v>
      </c>
      <c r="O49" s="55">
        <v>2313</v>
      </c>
      <c r="P49" s="55">
        <v>38</v>
      </c>
    </row>
    <row r="50" spans="2:18" ht="15" thickBot="1" x14ac:dyDescent="0.25">
      <c r="B50" s="34" t="s">
        <v>89</v>
      </c>
      <c r="C50" s="55">
        <v>263</v>
      </c>
      <c r="D50" s="55">
        <v>1107</v>
      </c>
      <c r="E50" s="55">
        <v>3976</v>
      </c>
      <c r="F50" s="55">
        <v>5346</v>
      </c>
      <c r="G50" s="55">
        <v>23734</v>
      </c>
      <c r="H50" s="55">
        <v>23710</v>
      </c>
      <c r="I50" s="55">
        <v>2036</v>
      </c>
      <c r="J50" s="55">
        <v>175067</v>
      </c>
      <c r="K50" s="55">
        <v>2367</v>
      </c>
      <c r="L50" s="55">
        <v>280</v>
      </c>
      <c r="M50" s="55">
        <v>2029</v>
      </c>
      <c r="N50" s="55">
        <v>58</v>
      </c>
      <c r="O50" s="55">
        <v>4753</v>
      </c>
      <c r="P50" s="55">
        <v>215</v>
      </c>
    </row>
    <row r="51" spans="2:18" ht="15" thickBot="1" x14ac:dyDescent="0.25">
      <c r="B51" s="34" t="s">
        <v>91</v>
      </c>
      <c r="C51" s="55">
        <v>44</v>
      </c>
      <c r="D51" s="55">
        <v>156</v>
      </c>
      <c r="E51" s="55">
        <v>1395</v>
      </c>
      <c r="F51" s="55">
        <v>1595</v>
      </c>
      <c r="G51" s="55">
        <v>4968</v>
      </c>
      <c r="H51" s="55">
        <v>2466</v>
      </c>
      <c r="I51" s="55">
        <v>872</v>
      </c>
      <c r="J51" s="55">
        <v>35504</v>
      </c>
      <c r="K51" s="55">
        <v>779</v>
      </c>
      <c r="L51" s="55">
        <v>315</v>
      </c>
      <c r="M51" s="55">
        <v>406</v>
      </c>
      <c r="N51" s="55">
        <v>58</v>
      </c>
      <c r="O51" s="55">
        <v>3280</v>
      </c>
      <c r="P51" s="55">
        <v>59</v>
      </c>
    </row>
    <row r="52" spans="2:18" ht="15" thickBot="1" x14ac:dyDescent="0.25">
      <c r="B52" s="34" t="s">
        <v>92</v>
      </c>
      <c r="C52" s="55">
        <v>52</v>
      </c>
      <c r="D52" s="55">
        <v>56</v>
      </c>
      <c r="E52" s="55">
        <v>333</v>
      </c>
      <c r="F52" s="55">
        <v>441</v>
      </c>
      <c r="G52" s="55">
        <v>1258</v>
      </c>
      <c r="H52" s="55">
        <v>1233</v>
      </c>
      <c r="I52" s="55">
        <v>123</v>
      </c>
      <c r="J52" s="55">
        <v>8924</v>
      </c>
      <c r="K52" s="55">
        <v>134</v>
      </c>
      <c r="L52" s="55">
        <v>21</v>
      </c>
      <c r="M52" s="55">
        <v>108</v>
      </c>
      <c r="N52" s="55">
        <v>5</v>
      </c>
      <c r="O52" s="55">
        <v>1269</v>
      </c>
      <c r="P52" s="55">
        <v>3</v>
      </c>
    </row>
    <row r="53" spans="2:18" ht="15" thickBot="1" x14ac:dyDescent="0.25">
      <c r="B53" s="34" t="s">
        <v>65</v>
      </c>
      <c r="C53" s="55">
        <v>11</v>
      </c>
      <c r="D53" s="55">
        <v>26</v>
      </c>
      <c r="E53" s="55">
        <v>80</v>
      </c>
      <c r="F53" s="55">
        <v>117</v>
      </c>
      <c r="G53" s="55">
        <v>877</v>
      </c>
      <c r="H53" s="55">
        <v>1402</v>
      </c>
      <c r="I53" s="55">
        <v>89</v>
      </c>
      <c r="J53" s="55">
        <v>4016</v>
      </c>
      <c r="K53" s="55">
        <v>112</v>
      </c>
      <c r="L53" s="55">
        <v>9</v>
      </c>
      <c r="M53" s="55">
        <v>101</v>
      </c>
      <c r="N53" s="55">
        <v>2</v>
      </c>
      <c r="O53" s="55">
        <v>3702</v>
      </c>
      <c r="P53" s="55">
        <v>7</v>
      </c>
    </row>
    <row r="54" spans="2:18" ht="15" thickBot="1" x14ac:dyDescent="0.25">
      <c r="B54" s="34" t="s">
        <v>78</v>
      </c>
      <c r="C54" s="55">
        <v>1</v>
      </c>
      <c r="D54" s="55">
        <v>67</v>
      </c>
      <c r="E54" s="55">
        <v>178</v>
      </c>
      <c r="F54" s="55">
        <v>246</v>
      </c>
      <c r="G54" s="55">
        <v>1172</v>
      </c>
      <c r="H54" s="55">
        <v>1481</v>
      </c>
      <c r="I54" s="55">
        <v>208</v>
      </c>
      <c r="J54" s="55">
        <v>6101</v>
      </c>
      <c r="K54" s="55">
        <v>163</v>
      </c>
      <c r="L54" s="55">
        <v>16</v>
      </c>
      <c r="M54" s="55">
        <v>143</v>
      </c>
      <c r="N54" s="55">
        <v>4</v>
      </c>
      <c r="O54" s="55">
        <v>2997</v>
      </c>
      <c r="P54" s="55">
        <v>8</v>
      </c>
    </row>
    <row r="55" spans="2:18" ht="15" thickBot="1" x14ac:dyDescent="0.25">
      <c r="B55" s="34" t="s">
        <v>70</v>
      </c>
      <c r="C55" s="55">
        <v>2</v>
      </c>
      <c r="D55" s="55">
        <v>133</v>
      </c>
      <c r="E55" s="55">
        <v>386</v>
      </c>
      <c r="F55" s="55">
        <v>521</v>
      </c>
      <c r="G55" s="55">
        <v>3389</v>
      </c>
      <c r="H55" s="55">
        <v>5479</v>
      </c>
      <c r="I55" s="55">
        <v>318</v>
      </c>
      <c r="J55" s="55">
        <v>13028</v>
      </c>
      <c r="K55" s="55">
        <v>318</v>
      </c>
      <c r="L55" s="55">
        <v>30</v>
      </c>
      <c r="M55" s="55">
        <v>274</v>
      </c>
      <c r="N55" s="55">
        <v>14</v>
      </c>
      <c r="O55" s="55">
        <v>3755</v>
      </c>
      <c r="P55" s="55">
        <v>32</v>
      </c>
    </row>
    <row r="56" spans="2:18" ht="15" thickBot="1" x14ac:dyDescent="0.25">
      <c r="B56" s="34" t="s">
        <v>3</v>
      </c>
      <c r="C56" s="55">
        <v>7</v>
      </c>
      <c r="D56" s="55">
        <v>29</v>
      </c>
      <c r="E56" s="55">
        <v>146</v>
      </c>
      <c r="F56" s="55">
        <v>182</v>
      </c>
      <c r="G56" s="55">
        <v>534</v>
      </c>
      <c r="H56" s="55">
        <v>910</v>
      </c>
      <c r="I56" s="55">
        <v>115</v>
      </c>
      <c r="J56" s="55">
        <v>5664</v>
      </c>
      <c r="K56" s="55">
        <v>154</v>
      </c>
      <c r="L56" s="55">
        <v>35</v>
      </c>
      <c r="M56" s="55">
        <v>111</v>
      </c>
      <c r="N56" s="55">
        <v>8</v>
      </c>
      <c r="O56" s="55">
        <v>369</v>
      </c>
      <c r="P56" s="55">
        <v>18</v>
      </c>
    </row>
    <row r="57" spans="2:18" ht="15" thickBot="1" x14ac:dyDescent="0.25">
      <c r="B57" s="35" t="s">
        <v>9</v>
      </c>
      <c r="C57" s="36">
        <f>SUM(C7:C56)</f>
        <v>3728</v>
      </c>
      <c r="D57" s="36">
        <f t="shared" ref="D57:J57" si="0">SUM(D7:D56)</f>
        <v>5447</v>
      </c>
      <c r="E57" s="36">
        <f t="shared" si="0"/>
        <v>33268</v>
      </c>
      <c r="F57" s="36">
        <f t="shared" ref="F57" si="1">+C57+D57+E57</f>
        <v>42443</v>
      </c>
      <c r="G57" s="36">
        <f t="shared" si="0"/>
        <v>140384</v>
      </c>
      <c r="H57" s="36">
        <f t="shared" si="0"/>
        <v>129155</v>
      </c>
      <c r="I57" s="36">
        <f>SUM(I7:I56)</f>
        <v>19577</v>
      </c>
      <c r="J57" s="36">
        <f t="shared" si="0"/>
        <v>1063672</v>
      </c>
      <c r="K57" s="36">
        <f t="shared" ref="K57:P57" si="2">SUM(K7:K56)</f>
        <v>26659</v>
      </c>
      <c r="L57" s="36">
        <f t="shared" si="2"/>
        <v>5260</v>
      </c>
      <c r="M57" s="36">
        <f t="shared" si="2"/>
        <v>19676</v>
      </c>
      <c r="N57" s="36">
        <f t="shared" si="2"/>
        <v>1723</v>
      </c>
      <c r="O57" s="36">
        <f t="shared" si="2"/>
        <v>88622</v>
      </c>
      <c r="P57" s="36">
        <f t="shared" si="2"/>
        <v>2261</v>
      </c>
    </row>
    <row r="58" spans="2:18" x14ac:dyDescent="0.2">
      <c r="M58" s="75" t="s">
        <v>131</v>
      </c>
    </row>
    <row r="59" spans="2:18" x14ac:dyDescent="0.2">
      <c r="R59" s="71"/>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22" customWidth="1"/>
    <col min="2" max="2" width="30.85546875" style="22" customWidth="1"/>
    <col min="3" max="3" width="152.42578125" style="22" customWidth="1"/>
    <col min="4" max="16384" width="11.42578125" style="22"/>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27" t="s">
        <v>11</v>
      </c>
      <c r="C4" s="23" t="s">
        <v>30</v>
      </c>
    </row>
    <row r="5" spans="2:6" ht="42.75" customHeight="1" thickTop="1" thickBot="1" x14ac:dyDescent="0.25">
      <c r="B5" s="28" t="s">
        <v>10</v>
      </c>
      <c r="C5" s="25" t="s">
        <v>35</v>
      </c>
    </row>
    <row r="6" spans="2:6" ht="56.25" customHeight="1" thickTop="1" thickBot="1" x14ac:dyDescent="0.25">
      <c r="B6" s="31" t="s">
        <v>52</v>
      </c>
      <c r="C6" s="23" t="s">
        <v>31</v>
      </c>
    </row>
    <row r="7" spans="2:6" ht="49.5" customHeight="1" thickTop="1" thickBot="1" x14ac:dyDescent="0.25">
      <c r="B7" s="27" t="s">
        <v>28</v>
      </c>
      <c r="C7" s="23" t="s">
        <v>32</v>
      </c>
      <c r="F7" s="22" t="s">
        <v>13</v>
      </c>
    </row>
    <row r="8" spans="2:6" ht="49.5" customHeight="1" thickTop="1" thickBot="1" x14ac:dyDescent="0.25">
      <c r="B8" s="29" t="s">
        <v>16</v>
      </c>
      <c r="C8" s="26" t="s">
        <v>36</v>
      </c>
    </row>
    <row r="9" spans="2:6" ht="78" customHeight="1" thickTop="1" thickBot="1" x14ac:dyDescent="0.25">
      <c r="B9" s="27" t="s">
        <v>15</v>
      </c>
      <c r="C9" s="23" t="s">
        <v>37</v>
      </c>
    </row>
    <row r="10" spans="2:6" ht="50.25" customHeight="1" thickTop="1" thickBot="1" x14ac:dyDescent="0.25">
      <c r="B10" s="29" t="s">
        <v>39</v>
      </c>
      <c r="C10" s="26" t="s">
        <v>40</v>
      </c>
    </row>
    <row r="11" spans="2:6" ht="118.5" customHeight="1" thickTop="1" thickBot="1" x14ac:dyDescent="0.25">
      <c r="B11" s="27" t="s">
        <v>41</v>
      </c>
      <c r="C11" s="23" t="s">
        <v>42</v>
      </c>
    </row>
    <row r="12" spans="2:6" ht="60" customHeight="1" thickTop="1" thickBot="1" x14ac:dyDescent="0.25">
      <c r="B12" s="30" t="s">
        <v>14</v>
      </c>
      <c r="C12" s="24" t="s">
        <v>34</v>
      </c>
    </row>
    <row r="13" spans="2:6" ht="59.25" customHeight="1" thickTop="1" thickBot="1" x14ac:dyDescent="0.25">
      <c r="B13" s="30" t="s">
        <v>53</v>
      </c>
      <c r="C13" s="24" t="s">
        <v>54</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7B3D-FC72-4A43-B670-DFB10CA16391}">
  <dimension ref="B2:V77"/>
  <sheetViews>
    <sheetView zoomScaleNormal="100" workbookViewId="0"/>
  </sheetViews>
  <sheetFormatPr baseColWidth="10" defaultRowHeight="12.75" x14ac:dyDescent="0.2"/>
  <cols>
    <col min="1" max="1" width="8.7109375" style="12" customWidth="1"/>
    <col min="2" max="2" width="32.85546875" style="12" bestFit="1" customWidth="1"/>
    <col min="3" max="12" width="13.140625" style="12" customWidth="1"/>
    <col min="13" max="13" width="13" style="12" customWidth="1"/>
    <col min="14" max="15" width="0.140625" style="12" hidden="1" customWidth="1"/>
    <col min="16" max="16" width="13.140625" style="12" hidden="1" customWidth="1"/>
    <col min="17" max="18" width="13.140625" style="12" customWidth="1"/>
    <col min="19" max="19" width="11.85546875" style="12" customWidth="1"/>
    <col min="20" max="20" width="0.7109375" style="12" hidden="1" customWidth="1"/>
    <col min="21" max="21" width="8" style="12" hidden="1" customWidth="1"/>
    <col min="22" max="22" width="0.140625" style="12" hidden="1" customWidth="1"/>
    <col min="23" max="23" width="13.7109375" style="12" customWidth="1"/>
    <col min="24" max="57" width="12.28515625" style="12" customWidth="1"/>
    <col min="58" max="16384" width="11.42578125" style="12"/>
  </cols>
  <sheetData>
    <row r="2" spans="2:18" ht="40.5" customHeight="1" x14ac:dyDescent="0.2">
      <c r="B2" s="10"/>
    </row>
    <row r="3" spans="2:18" ht="28.5" customHeight="1" x14ac:dyDescent="0.2">
      <c r="B3" s="33"/>
    </row>
    <row r="4" spans="2:18" ht="23.25" customHeight="1" x14ac:dyDescent="0.2"/>
    <row r="5" spans="2:18" ht="39" customHeight="1" x14ac:dyDescent="0.2">
      <c r="C5" s="19">
        <v>2022</v>
      </c>
      <c r="D5" s="19">
        <v>2023</v>
      </c>
    </row>
    <row r="6" spans="2:18" ht="17.100000000000001" customHeight="1" thickBot="1" x14ac:dyDescent="0.25">
      <c r="B6" s="34" t="s">
        <v>24</v>
      </c>
      <c r="C6" s="21">
        <v>812</v>
      </c>
      <c r="D6" s="21">
        <v>614</v>
      </c>
      <c r="Q6" s="16"/>
      <c r="R6" s="16"/>
    </row>
    <row r="7" spans="2:18" ht="17.100000000000001" customHeight="1" thickBot="1" x14ac:dyDescent="0.25">
      <c r="B7" s="34" t="s">
        <v>25</v>
      </c>
      <c r="C7" s="21">
        <v>120</v>
      </c>
      <c r="D7" s="21">
        <v>120</v>
      </c>
      <c r="Q7" s="16"/>
      <c r="R7" s="16"/>
    </row>
    <row r="8" spans="2:18" ht="17.100000000000001" customHeight="1" thickBot="1" x14ac:dyDescent="0.25">
      <c r="B8" s="34" t="s">
        <v>56</v>
      </c>
      <c r="C8" s="21">
        <v>98</v>
      </c>
      <c r="D8" s="21">
        <v>68</v>
      </c>
      <c r="Q8" s="16"/>
      <c r="R8" s="16"/>
    </row>
    <row r="9" spans="2:18" ht="17.100000000000001" customHeight="1" thickBot="1" x14ac:dyDescent="0.25">
      <c r="B9" s="34" t="s">
        <v>19</v>
      </c>
      <c r="C9" s="21">
        <v>159</v>
      </c>
      <c r="D9" s="21">
        <v>107</v>
      </c>
      <c r="Q9" s="16"/>
      <c r="R9" s="16"/>
    </row>
    <row r="10" spans="2:18" ht="17.100000000000001" customHeight="1" thickBot="1" x14ac:dyDescent="0.25">
      <c r="B10" s="34" t="s">
        <v>0</v>
      </c>
      <c r="C10" s="21">
        <v>149</v>
      </c>
      <c r="D10" s="21">
        <v>130</v>
      </c>
      <c r="Q10" s="16"/>
      <c r="R10" s="16"/>
    </row>
    <row r="11" spans="2:18" ht="17.100000000000001" customHeight="1" thickBot="1" x14ac:dyDescent="0.25">
      <c r="B11" s="34" t="s">
        <v>1</v>
      </c>
      <c r="C11" s="21">
        <v>56</v>
      </c>
      <c r="D11" s="21">
        <v>39</v>
      </c>
      <c r="Q11" s="16"/>
      <c r="R11" s="16"/>
    </row>
    <row r="12" spans="2:18" ht="17.100000000000001" customHeight="1" thickBot="1" x14ac:dyDescent="0.25">
      <c r="B12" s="34" t="s">
        <v>26</v>
      </c>
      <c r="C12" s="21">
        <v>158</v>
      </c>
      <c r="D12" s="21">
        <v>151</v>
      </c>
      <c r="Q12" s="16"/>
      <c r="R12" s="16"/>
    </row>
    <row r="13" spans="2:18" ht="17.100000000000001" customHeight="1" thickBot="1" x14ac:dyDescent="0.25">
      <c r="B13" s="34" t="s">
        <v>21</v>
      </c>
      <c r="C13" s="21">
        <v>193</v>
      </c>
      <c r="D13" s="21">
        <v>158</v>
      </c>
      <c r="Q13" s="16"/>
      <c r="R13" s="16"/>
    </row>
    <row r="14" spans="2:18" ht="17.100000000000001" customHeight="1" thickBot="1" x14ac:dyDescent="0.25">
      <c r="B14" s="34" t="s">
        <v>12</v>
      </c>
      <c r="C14" s="21">
        <v>1597</v>
      </c>
      <c r="D14" s="21">
        <v>1435</v>
      </c>
      <c r="Q14" s="16"/>
      <c r="R14" s="16"/>
    </row>
    <row r="15" spans="2:18" ht="17.100000000000001" customHeight="1" thickBot="1" x14ac:dyDescent="0.25">
      <c r="B15" s="34" t="s">
        <v>20</v>
      </c>
      <c r="C15" s="21">
        <v>1024</v>
      </c>
      <c r="D15" s="21">
        <v>714</v>
      </c>
      <c r="Q15" s="16"/>
      <c r="R15" s="16"/>
    </row>
    <row r="16" spans="2:18" ht="17.100000000000001" customHeight="1" thickBot="1" x14ac:dyDescent="0.25">
      <c r="B16" s="34" t="s">
        <v>8</v>
      </c>
      <c r="C16" s="21">
        <v>91</v>
      </c>
      <c r="D16" s="21">
        <v>75</v>
      </c>
      <c r="Q16" s="16"/>
      <c r="R16" s="16"/>
    </row>
    <row r="17" spans="2:18" ht="17.100000000000001" customHeight="1" thickBot="1" x14ac:dyDescent="0.25">
      <c r="B17" s="34" t="s">
        <v>2</v>
      </c>
      <c r="C17" s="21">
        <v>275</v>
      </c>
      <c r="D17" s="21">
        <v>262</v>
      </c>
      <c r="Q17" s="16"/>
      <c r="R17" s="16"/>
    </row>
    <row r="18" spans="2:18" ht="17.100000000000001" customHeight="1" thickBot="1" x14ac:dyDescent="0.25">
      <c r="B18" s="34" t="s">
        <v>57</v>
      </c>
      <c r="C18" s="21">
        <v>1782</v>
      </c>
      <c r="D18" s="21">
        <v>1107</v>
      </c>
      <c r="Q18" s="16"/>
      <c r="R18" s="16"/>
    </row>
    <row r="19" spans="2:18" ht="17.100000000000001" customHeight="1" thickBot="1" x14ac:dyDescent="0.25">
      <c r="B19" s="34" t="s">
        <v>58</v>
      </c>
      <c r="C19" s="21">
        <v>178</v>
      </c>
      <c r="D19" s="21">
        <v>156</v>
      </c>
      <c r="Q19" s="16"/>
      <c r="R19" s="16"/>
    </row>
    <row r="20" spans="2:18" ht="17.100000000000001" customHeight="1" thickBot="1" x14ac:dyDescent="0.25">
      <c r="B20" s="34" t="s">
        <v>59</v>
      </c>
      <c r="C20" s="21">
        <v>38</v>
      </c>
      <c r="D20" s="21">
        <v>56</v>
      </c>
      <c r="Q20" s="16"/>
      <c r="R20" s="16"/>
    </row>
    <row r="21" spans="2:18" ht="17.100000000000001" customHeight="1" thickBot="1" x14ac:dyDescent="0.25">
      <c r="B21" s="34" t="s">
        <v>23</v>
      </c>
      <c r="C21" s="21">
        <v>308</v>
      </c>
      <c r="D21" s="21">
        <v>226</v>
      </c>
      <c r="Q21" s="16"/>
      <c r="R21" s="16"/>
    </row>
    <row r="22" spans="2:18" ht="17.100000000000001" customHeight="1" thickBot="1" x14ac:dyDescent="0.25">
      <c r="B22" s="34" t="s">
        <v>3</v>
      </c>
      <c r="C22" s="21">
        <v>25</v>
      </c>
      <c r="D22" s="21">
        <v>29</v>
      </c>
      <c r="Q22" s="16"/>
      <c r="R22" s="16"/>
    </row>
    <row r="23" spans="2:18" ht="17.100000000000001" customHeight="1" thickBot="1" x14ac:dyDescent="0.25">
      <c r="B23" s="35" t="s">
        <v>9</v>
      </c>
      <c r="C23" s="36">
        <f>SUM(C6:C22)</f>
        <v>7063</v>
      </c>
      <c r="D23" s="36">
        <v>5447</v>
      </c>
      <c r="Q23" s="16"/>
      <c r="R23" s="16"/>
    </row>
    <row r="24" spans="2:18" ht="21.75" customHeight="1" x14ac:dyDescent="0.2"/>
    <row r="25" spans="2:18" ht="42" customHeight="1" x14ac:dyDescent="0.2">
      <c r="B25" s="37"/>
      <c r="C25"/>
      <c r="D25"/>
      <c r="E25"/>
      <c r="F25"/>
    </row>
    <row r="26" spans="2:18" ht="14.25" customHeight="1" x14ac:dyDescent="0.2"/>
    <row r="27" spans="2:18" s="38" customFormat="1" ht="39" customHeight="1" x14ac:dyDescent="0.2">
      <c r="C27" s="20" t="s">
        <v>132</v>
      </c>
    </row>
    <row r="28" spans="2:18" ht="17.100000000000001" customHeight="1" thickBot="1" x14ac:dyDescent="0.25">
      <c r="B28" s="34" t="s">
        <v>24</v>
      </c>
      <c r="C28" s="18">
        <f t="shared" ref="C28:C45" si="0">+(D6-C6)/C6</f>
        <v>-0.24384236453201971</v>
      </c>
    </row>
    <row r="29" spans="2:18" ht="17.100000000000001" customHeight="1" thickBot="1" x14ac:dyDescent="0.25">
      <c r="B29" s="34" t="s">
        <v>25</v>
      </c>
      <c r="C29" s="18">
        <f t="shared" si="0"/>
        <v>0</v>
      </c>
    </row>
    <row r="30" spans="2:18" ht="17.100000000000001" customHeight="1" thickBot="1" x14ac:dyDescent="0.25">
      <c r="B30" s="34" t="s">
        <v>56</v>
      </c>
      <c r="C30" s="18">
        <f t="shared" si="0"/>
        <v>-0.30612244897959184</v>
      </c>
    </row>
    <row r="31" spans="2:18" ht="17.100000000000001" customHeight="1" thickBot="1" x14ac:dyDescent="0.25">
      <c r="B31" s="34" t="s">
        <v>19</v>
      </c>
      <c r="C31" s="18">
        <f t="shared" si="0"/>
        <v>-0.32704402515723269</v>
      </c>
    </row>
    <row r="32" spans="2:18" ht="17.100000000000001" customHeight="1" thickBot="1" x14ac:dyDescent="0.25">
      <c r="B32" s="34" t="s">
        <v>0</v>
      </c>
      <c r="C32" s="18">
        <f t="shared" si="0"/>
        <v>-0.12751677852348994</v>
      </c>
    </row>
    <row r="33" spans="2:3" ht="17.100000000000001" customHeight="1" thickBot="1" x14ac:dyDescent="0.25">
      <c r="B33" s="34" t="s">
        <v>1</v>
      </c>
      <c r="C33" s="18">
        <f t="shared" si="0"/>
        <v>-0.30357142857142855</v>
      </c>
    </row>
    <row r="34" spans="2:3" ht="17.100000000000001" customHeight="1" thickBot="1" x14ac:dyDescent="0.25">
      <c r="B34" s="34" t="s">
        <v>26</v>
      </c>
      <c r="C34" s="18">
        <f t="shared" si="0"/>
        <v>-4.4303797468354431E-2</v>
      </c>
    </row>
    <row r="35" spans="2:3" ht="17.100000000000001" customHeight="1" thickBot="1" x14ac:dyDescent="0.25">
      <c r="B35" s="34" t="s">
        <v>21</v>
      </c>
      <c r="C35" s="18">
        <f t="shared" si="0"/>
        <v>-0.18134715025906736</v>
      </c>
    </row>
    <row r="36" spans="2:3" ht="17.100000000000001" customHeight="1" thickBot="1" x14ac:dyDescent="0.25">
      <c r="B36" s="34" t="s">
        <v>12</v>
      </c>
      <c r="C36" s="18">
        <f t="shared" si="0"/>
        <v>-0.10144020037570445</v>
      </c>
    </row>
    <row r="37" spans="2:3" ht="17.100000000000001" customHeight="1" thickBot="1" x14ac:dyDescent="0.25">
      <c r="B37" s="34" t="s">
        <v>20</v>
      </c>
      <c r="C37" s="18">
        <f t="shared" si="0"/>
        <v>-0.302734375</v>
      </c>
    </row>
    <row r="38" spans="2:3" ht="17.100000000000001" customHeight="1" thickBot="1" x14ac:dyDescent="0.25">
      <c r="B38" s="34" t="s">
        <v>8</v>
      </c>
      <c r="C38" s="18">
        <f t="shared" si="0"/>
        <v>-0.17582417582417584</v>
      </c>
    </row>
    <row r="39" spans="2:3" ht="17.100000000000001" customHeight="1" thickBot="1" x14ac:dyDescent="0.25">
      <c r="B39" s="34" t="s">
        <v>2</v>
      </c>
      <c r="C39" s="18">
        <f t="shared" si="0"/>
        <v>-4.7272727272727272E-2</v>
      </c>
    </row>
    <row r="40" spans="2:3" ht="17.100000000000001" customHeight="1" thickBot="1" x14ac:dyDescent="0.25">
      <c r="B40" s="34" t="s">
        <v>57</v>
      </c>
      <c r="C40" s="18">
        <f t="shared" si="0"/>
        <v>-0.37878787878787878</v>
      </c>
    </row>
    <row r="41" spans="2:3" ht="17.100000000000001" customHeight="1" thickBot="1" x14ac:dyDescent="0.25">
      <c r="B41" s="34" t="s">
        <v>58</v>
      </c>
      <c r="C41" s="18">
        <f t="shared" si="0"/>
        <v>-0.12359550561797752</v>
      </c>
    </row>
    <row r="42" spans="2:3" ht="17.100000000000001" customHeight="1" thickBot="1" x14ac:dyDescent="0.25">
      <c r="B42" s="34" t="s">
        <v>59</v>
      </c>
      <c r="C42" s="18">
        <f t="shared" si="0"/>
        <v>0.47368421052631576</v>
      </c>
    </row>
    <row r="43" spans="2:3" ht="17.100000000000001" customHeight="1" thickBot="1" x14ac:dyDescent="0.25">
      <c r="B43" s="34" t="s">
        <v>23</v>
      </c>
      <c r="C43" s="18">
        <f t="shared" si="0"/>
        <v>-0.26623376623376621</v>
      </c>
    </row>
    <row r="44" spans="2:3" ht="17.100000000000001" customHeight="1" thickBot="1" x14ac:dyDescent="0.25">
      <c r="B44" s="34" t="s">
        <v>3</v>
      </c>
      <c r="C44" s="18">
        <f t="shared" si="0"/>
        <v>0.16</v>
      </c>
    </row>
    <row r="45" spans="2:3" ht="17.100000000000001" customHeight="1" thickBot="1" x14ac:dyDescent="0.25">
      <c r="B45" s="35" t="s">
        <v>9</v>
      </c>
      <c r="C45" s="41">
        <f t="shared" si="0"/>
        <v>-0.22879796120628629</v>
      </c>
    </row>
    <row r="51" spans="2:16" ht="39" customHeight="1" x14ac:dyDescent="0.2">
      <c r="C51" s="19">
        <v>2022</v>
      </c>
      <c r="D51" s="19">
        <v>2023</v>
      </c>
      <c r="O51" s="73">
        <v>2022</v>
      </c>
      <c r="P51" s="12">
        <v>2023</v>
      </c>
    </row>
    <row r="52" spans="2:16" ht="17.100000000000001" customHeight="1" thickBot="1" x14ac:dyDescent="0.25">
      <c r="B52" s="34" t="s">
        <v>24</v>
      </c>
      <c r="C52" s="68">
        <v>9.3672773316272266</v>
      </c>
      <c r="D52" s="68">
        <f>+D6/$P52*100000</f>
        <v>7.0210433476243201</v>
      </c>
      <c r="N52" s="12">
        <v>8635689</v>
      </c>
      <c r="O52" s="12">
        <v>8668474</v>
      </c>
      <c r="P52" s="12">
        <v>8745139</v>
      </c>
    </row>
    <row r="53" spans="2:16" ht="17.100000000000001" customHeight="1" thickBot="1" x14ac:dyDescent="0.25">
      <c r="B53" s="34" t="s">
        <v>25</v>
      </c>
      <c r="C53" s="68">
        <v>9.0476244331097817</v>
      </c>
      <c r="D53" s="68">
        <f t="shared" ref="D53:D69" si="1">+D7/$P53*100000</f>
        <v>8.8933157838568526</v>
      </c>
      <c r="N53" s="12">
        <v>1329391</v>
      </c>
      <c r="O53" s="12">
        <v>1326315</v>
      </c>
      <c r="P53" s="12">
        <v>1349328</v>
      </c>
    </row>
    <row r="54" spans="2:16" ht="17.100000000000001" customHeight="1" thickBot="1" x14ac:dyDescent="0.25">
      <c r="B54" s="34" t="s">
        <v>56</v>
      </c>
      <c r="C54" s="68">
        <v>9.7542913905439121</v>
      </c>
      <c r="D54" s="68">
        <f t="shared" si="1"/>
        <v>6.7553807104077563</v>
      </c>
      <c r="N54" s="12">
        <v>1018784</v>
      </c>
      <c r="O54" s="12">
        <v>1004686</v>
      </c>
      <c r="P54" s="12">
        <v>1006605</v>
      </c>
    </row>
    <row r="55" spans="2:16" ht="17.100000000000001" customHeight="1" thickBot="1" x14ac:dyDescent="0.25">
      <c r="B55" s="34" t="s">
        <v>19</v>
      </c>
      <c r="C55" s="68">
        <v>13.51283591932752</v>
      </c>
      <c r="D55" s="68">
        <f t="shared" si="1"/>
        <v>8.8669673148668391</v>
      </c>
      <c r="N55" s="12">
        <v>1171543</v>
      </c>
      <c r="O55" s="12">
        <v>1176659</v>
      </c>
      <c r="P55" s="12">
        <v>1206726</v>
      </c>
    </row>
    <row r="56" spans="2:16" ht="17.100000000000001" customHeight="1" thickBot="1" x14ac:dyDescent="0.25">
      <c r="B56" s="34" t="s">
        <v>0</v>
      </c>
      <c r="C56" s="68">
        <v>6.8420779528502766</v>
      </c>
      <c r="D56" s="68">
        <f t="shared" si="1"/>
        <v>5.8746335132477503</v>
      </c>
      <c r="N56" s="12">
        <v>2175952</v>
      </c>
      <c r="O56" s="12">
        <v>2177701</v>
      </c>
      <c r="P56" s="12">
        <v>2212904</v>
      </c>
    </row>
    <row r="57" spans="2:16" ht="17.100000000000001" customHeight="1" thickBot="1" x14ac:dyDescent="0.25">
      <c r="B57" s="34" t="s">
        <v>1</v>
      </c>
      <c r="C57" s="68">
        <v>9.5660759614760451</v>
      </c>
      <c r="D57" s="68">
        <f t="shared" si="1"/>
        <v>6.6266912930373865</v>
      </c>
      <c r="N57" s="12">
        <v>582905</v>
      </c>
      <c r="O57" s="12">
        <v>585402</v>
      </c>
      <c r="P57" s="12">
        <v>588529</v>
      </c>
    </row>
    <row r="58" spans="2:16" ht="17.100000000000001" customHeight="1" thickBot="1" x14ac:dyDescent="0.25">
      <c r="B58" s="34" t="s">
        <v>27</v>
      </c>
      <c r="C58" s="68">
        <v>6.6592487693033924</v>
      </c>
      <c r="D58" s="68">
        <f t="shared" si="1"/>
        <v>6.3377181108899201</v>
      </c>
      <c r="N58" s="12">
        <v>2394918</v>
      </c>
      <c r="O58" s="12">
        <v>2372640</v>
      </c>
      <c r="P58" s="12">
        <v>2382561</v>
      </c>
    </row>
    <row r="59" spans="2:16" ht="17.100000000000001" customHeight="1" thickBot="1" x14ac:dyDescent="0.25">
      <c r="B59" s="34" t="s">
        <v>21</v>
      </c>
      <c r="C59" s="68">
        <v>9.3993750633118527</v>
      </c>
      <c r="D59" s="68">
        <f t="shared" si="1"/>
        <v>7.5938720336437369</v>
      </c>
      <c r="N59" s="12">
        <v>2045221</v>
      </c>
      <c r="O59" s="12">
        <v>2053328</v>
      </c>
      <c r="P59" s="12">
        <v>2080625</v>
      </c>
    </row>
    <row r="60" spans="2:16" ht="17.100000000000001" customHeight="1" thickBot="1" x14ac:dyDescent="0.25">
      <c r="B60" s="34" t="s">
        <v>12</v>
      </c>
      <c r="C60" s="68">
        <v>20.493772883055499</v>
      </c>
      <c r="D60" s="68">
        <f t="shared" si="1"/>
        <v>18.166727771014664</v>
      </c>
      <c r="N60" s="12">
        <v>7780479</v>
      </c>
      <c r="O60" s="12">
        <v>7792611</v>
      </c>
      <c r="P60" s="12">
        <v>7899056</v>
      </c>
    </row>
    <row r="61" spans="2:16" ht="17.100000000000001" customHeight="1" thickBot="1" x14ac:dyDescent="0.25">
      <c r="B61" s="34" t="s">
        <v>117</v>
      </c>
      <c r="C61" s="68">
        <v>20.086438378279027</v>
      </c>
      <c r="D61" s="68">
        <f t="shared" si="1"/>
        <v>13.682698228090581</v>
      </c>
      <c r="N61" s="12">
        <v>5057353</v>
      </c>
      <c r="O61" s="12">
        <v>5097967</v>
      </c>
      <c r="P61" s="12">
        <v>5218269</v>
      </c>
    </row>
    <row r="62" spans="2:16" ht="17.100000000000001" customHeight="1" thickBot="1" x14ac:dyDescent="0.25">
      <c r="B62" s="34" t="s">
        <v>8</v>
      </c>
      <c r="C62" s="68">
        <v>8.6274242113965425</v>
      </c>
      <c r="D62" s="68">
        <f t="shared" si="1"/>
        <v>7.1136910097173018</v>
      </c>
      <c r="N62" s="12">
        <v>1063987</v>
      </c>
      <c r="O62" s="12">
        <v>1054776</v>
      </c>
      <c r="P62" s="12">
        <v>1054305</v>
      </c>
    </row>
    <row r="63" spans="2:16" ht="17.100000000000001" customHeight="1" thickBot="1" x14ac:dyDescent="0.25">
      <c r="B63" s="34" t="s">
        <v>2</v>
      </c>
      <c r="C63" s="68">
        <v>10.221285250425204</v>
      </c>
      <c r="D63" s="68">
        <f t="shared" si="1"/>
        <v>9.7047244969470867</v>
      </c>
      <c r="N63" s="12">
        <v>2701819</v>
      </c>
      <c r="O63" s="12">
        <v>2690464</v>
      </c>
      <c r="P63" s="12">
        <v>2699716</v>
      </c>
    </row>
    <row r="64" spans="2:16" ht="17.100000000000001" customHeight="1" thickBot="1" x14ac:dyDescent="0.25">
      <c r="B64" s="34" t="s">
        <v>57</v>
      </c>
      <c r="C64" s="68">
        <v>26.398685932078045</v>
      </c>
      <c r="D64" s="68">
        <f t="shared" si="1"/>
        <v>16.163047331593312</v>
      </c>
      <c r="N64" s="12">
        <v>6779888</v>
      </c>
      <c r="O64" s="12">
        <v>6750336</v>
      </c>
      <c r="P64" s="12">
        <v>6848956</v>
      </c>
    </row>
    <row r="65" spans="2:16" ht="17.100000000000001" customHeight="1" thickBot="1" x14ac:dyDescent="0.25">
      <c r="B65" s="34" t="s">
        <v>58</v>
      </c>
      <c r="C65" s="68">
        <v>11.61972428613767</v>
      </c>
      <c r="D65" s="68">
        <f t="shared" si="1"/>
        <v>10.047105467557509</v>
      </c>
      <c r="N65" s="12">
        <v>1511251</v>
      </c>
      <c r="O65" s="12">
        <v>1531878</v>
      </c>
      <c r="P65" s="12">
        <v>1552686</v>
      </c>
    </row>
    <row r="66" spans="2:16" ht="17.100000000000001" customHeight="1" thickBot="1" x14ac:dyDescent="0.25">
      <c r="B66" s="34" t="s">
        <v>59</v>
      </c>
      <c r="C66" s="68">
        <v>5.72188334284471</v>
      </c>
      <c r="D66" s="68">
        <f t="shared" si="1"/>
        <v>8.3308539125260346</v>
      </c>
      <c r="N66" s="12">
        <v>661197</v>
      </c>
      <c r="O66" s="12">
        <v>664117</v>
      </c>
      <c r="P66" s="12">
        <v>672200</v>
      </c>
    </row>
    <row r="67" spans="2:16" ht="17.100000000000001" customHeight="1" thickBot="1" x14ac:dyDescent="0.25">
      <c r="B67" s="34" t="s">
        <v>23</v>
      </c>
      <c r="C67" s="68">
        <v>13.948176185391189</v>
      </c>
      <c r="D67" s="68">
        <f t="shared" si="1"/>
        <v>10.180597492960297</v>
      </c>
      <c r="N67" s="12">
        <v>2220504</v>
      </c>
      <c r="O67" s="12">
        <v>2208174</v>
      </c>
      <c r="P67" s="12">
        <v>2219909</v>
      </c>
    </row>
    <row r="68" spans="2:16" ht="17.100000000000001" customHeight="1" thickBot="1" x14ac:dyDescent="0.25">
      <c r="B68" s="34" t="s">
        <v>3</v>
      </c>
      <c r="C68" s="68">
        <v>7.8151376089430178</v>
      </c>
      <c r="D68" s="68">
        <f t="shared" si="1"/>
        <v>8.998861178602569</v>
      </c>
      <c r="N68" s="12">
        <v>319914</v>
      </c>
      <c r="O68" s="12">
        <v>319892</v>
      </c>
      <c r="P68" s="12">
        <v>322263</v>
      </c>
    </row>
    <row r="69" spans="2:16" ht="17.100000000000001" customHeight="1" thickBot="1" x14ac:dyDescent="0.25">
      <c r="B69" s="35" t="s">
        <v>9</v>
      </c>
      <c r="C69" s="69">
        <v>14.877172229334676</v>
      </c>
      <c r="D69" s="69">
        <f t="shared" si="1"/>
        <v>11.333802069035817</v>
      </c>
      <c r="N69" s="12">
        <v>47450795</v>
      </c>
      <c r="O69" s="12">
        <v>47475420</v>
      </c>
      <c r="P69" s="12">
        <v>48059777</v>
      </c>
    </row>
    <row r="70" spans="2:16" ht="13.5" thickBot="1" x14ac:dyDescent="0.25">
      <c r="C70" s="68"/>
      <c r="D70" s="68"/>
      <c r="E70" s="68"/>
      <c r="F70" s="68"/>
      <c r="G70" s="68"/>
    </row>
    <row r="71" spans="2:16" ht="13.5" thickBot="1" x14ac:dyDescent="0.25">
      <c r="C71" s="68"/>
      <c r="D71" s="68"/>
      <c r="E71" s="68"/>
      <c r="F71" s="68"/>
      <c r="G71" s="68"/>
    </row>
    <row r="77" spans="2:16" x14ac:dyDescent="0.2">
      <c r="M77" s="12" t="s">
        <v>124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6E84-2858-4D67-9AF2-920CE447C15A}">
  <dimension ref="B2:R77"/>
  <sheetViews>
    <sheetView workbookViewId="0"/>
  </sheetViews>
  <sheetFormatPr baseColWidth="10" defaultRowHeight="12.75" x14ac:dyDescent="0.2"/>
  <cols>
    <col min="1" max="1" width="8.7109375" style="12" customWidth="1"/>
    <col min="2" max="2" width="32.85546875" style="12" bestFit="1" customWidth="1"/>
    <col min="3" max="3" width="13.140625" style="74" customWidth="1"/>
    <col min="4" max="12" width="13.140625" style="12" customWidth="1"/>
    <col min="13" max="13" width="12.5703125" style="12" customWidth="1"/>
    <col min="14" max="14" width="13.140625" style="12" hidden="1" customWidth="1"/>
    <col min="15" max="15" width="14.5703125" style="12" hidden="1" customWidth="1"/>
    <col min="16" max="16" width="13.140625" style="12" hidden="1" customWidth="1"/>
    <col min="17" max="23" width="13.140625" style="12" customWidth="1"/>
    <col min="24" max="57" width="12.28515625" style="12" customWidth="1"/>
    <col min="58" max="16384" width="11.42578125" style="12"/>
  </cols>
  <sheetData>
    <row r="2" spans="2:18" ht="86.25" customHeight="1" x14ac:dyDescent="0.2">
      <c r="B2" s="10"/>
    </row>
    <row r="3" spans="2:18" ht="28.5" customHeight="1" x14ac:dyDescent="0.2">
      <c r="B3" s="33"/>
    </row>
    <row r="4" spans="2:18" ht="23.25" customHeight="1" x14ac:dyDescent="0.2"/>
    <row r="5" spans="2:18" ht="39" customHeight="1" x14ac:dyDescent="0.2">
      <c r="C5" s="19">
        <v>2022</v>
      </c>
      <c r="D5" s="19">
        <v>2023</v>
      </c>
    </row>
    <row r="6" spans="2:18" ht="17.100000000000001" customHeight="1" thickBot="1" x14ac:dyDescent="0.25">
      <c r="B6" s="34" t="s">
        <v>24</v>
      </c>
      <c r="C6" s="21">
        <v>2293</v>
      </c>
      <c r="D6" s="21">
        <v>5356</v>
      </c>
      <c r="Q6" s="16"/>
      <c r="R6" s="16"/>
    </row>
    <row r="7" spans="2:18" ht="17.100000000000001" customHeight="1" thickBot="1" x14ac:dyDescent="0.25">
      <c r="B7" s="34" t="s">
        <v>25</v>
      </c>
      <c r="C7" s="21">
        <v>462</v>
      </c>
      <c r="D7" s="21">
        <v>654</v>
      </c>
      <c r="Q7" s="16"/>
      <c r="R7" s="16"/>
    </row>
    <row r="8" spans="2:18" ht="17.100000000000001" customHeight="1" thickBot="1" x14ac:dyDescent="0.25">
      <c r="B8" s="34" t="s">
        <v>56</v>
      </c>
      <c r="C8" s="21">
        <v>339</v>
      </c>
      <c r="D8" s="21">
        <v>533</v>
      </c>
      <c r="Q8" s="16"/>
      <c r="R8" s="16"/>
    </row>
    <row r="9" spans="2:18" ht="17.100000000000001" customHeight="1" thickBot="1" x14ac:dyDescent="0.25">
      <c r="B9" s="34" t="s">
        <v>19</v>
      </c>
      <c r="C9" s="21">
        <v>346</v>
      </c>
      <c r="D9" s="21">
        <v>857</v>
      </c>
      <c r="Q9" s="16"/>
      <c r="R9" s="16"/>
    </row>
    <row r="10" spans="2:18" ht="17.100000000000001" customHeight="1" thickBot="1" x14ac:dyDescent="0.25">
      <c r="B10" s="34" t="s">
        <v>0</v>
      </c>
      <c r="C10" s="21">
        <v>974</v>
      </c>
      <c r="D10" s="21">
        <v>2018</v>
      </c>
      <c r="Q10" s="16"/>
      <c r="R10" s="16"/>
    </row>
    <row r="11" spans="2:18" ht="17.100000000000001" customHeight="1" thickBot="1" x14ac:dyDescent="0.25">
      <c r="B11" s="34" t="s">
        <v>1</v>
      </c>
      <c r="C11" s="21">
        <v>138</v>
      </c>
      <c r="D11" s="21">
        <v>304</v>
      </c>
      <c r="Q11" s="16"/>
      <c r="R11" s="16"/>
    </row>
    <row r="12" spans="2:18" ht="17.100000000000001" customHeight="1" thickBot="1" x14ac:dyDescent="0.25">
      <c r="B12" s="34" t="s">
        <v>26</v>
      </c>
      <c r="C12" s="21">
        <v>413</v>
      </c>
      <c r="D12" s="21">
        <v>1076</v>
      </c>
      <c r="Q12" s="16"/>
      <c r="R12" s="16"/>
    </row>
    <row r="13" spans="2:18" ht="17.100000000000001" customHeight="1" thickBot="1" x14ac:dyDescent="0.25">
      <c r="B13" s="34" t="s">
        <v>21</v>
      </c>
      <c r="C13" s="21">
        <v>544</v>
      </c>
      <c r="D13" s="21">
        <v>1056</v>
      </c>
      <c r="Q13" s="16"/>
      <c r="R13" s="16"/>
    </row>
    <row r="14" spans="2:18" ht="17.100000000000001" customHeight="1" thickBot="1" x14ac:dyDescent="0.25">
      <c r="B14" s="34" t="s">
        <v>12</v>
      </c>
      <c r="C14" s="21">
        <v>3976</v>
      </c>
      <c r="D14" s="21">
        <v>8515</v>
      </c>
      <c r="Q14" s="16"/>
      <c r="R14" s="16"/>
    </row>
    <row r="15" spans="2:18" ht="17.100000000000001" customHeight="1" thickBot="1" x14ac:dyDescent="0.25">
      <c r="B15" s="34" t="s">
        <v>20</v>
      </c>
      <c r="C15" s="21">
        <v>1914</v>
      </c>
      <c r="D15" s="21">
        <v>4471</v>
      </c>
      <c r="Q15" s="16"/>
      <c r="R15" s="16"/>
    </row>
    <row r="16" spans="2:18" ht="17.100000000000001" customHeight="1" thickBot="1" x14ac:dyDescent="0.25">
      <c r="B16" s="34" t="s">
        <v>8</v>
      </c>
      <c r="C16" s="21">
        <v>246</v>
      </c>
      <c r="D16" s="21">
        <v>492</v>
      </c>
      <c r="Q16" s="16"/>
      <c r="R16" s="16"/>
    </row>
    <row r="17" spans="2:18" ht="17.100000000000001" customHeight="1" thickBot="1" x14ac:dyDescent="0.25">
      <c r="B17" s="34" t="s">
        <v>2</v>
      </c>
      <c r="C17" s="21">
        <v>699</v>
      </c>
      <c r="D17" s="21">
        <v>1442</v>
      </c>
      <c r="Q17" s="16"/>
      <c r="R17" s="16"/>
    </row>
    <row r="18" spans="2:18" ht="17.100000000000001" customHeight="1" thickBot="1" x14ac:dyDescent="0.25">
      <c r="B18" s="34" t="s">
        <v>57</v>
      </c>
      <c r="C18" s="21">
        <v>2316</v>
      </c>
      <c r="D18" s="21">
        <v>3976</v>
      </c>
      <c r="Q18" s="16"/>
      <c r="R18" s="16"/>
    </row>
    <row r="19" spans="2:18" ht="17.100000000000001" customHeight="1" thickBot="1" x14ac:dyDescent="0.25">
      <c r="B19" s="34" t="s">
        <v>58</v>
      </c>
      <c r="C19" s="21">
        <v>431</v>
      </c>
      <c r="D19" s="21">
        <v>1395</v>
      </c>
      <c r="Q19" s="16"/>
      <c r="R19" s="16"/>
    </row>
    <row r="20" spans="2:18" ht="17.100000000000001" customHeight="1" thickBot="1" x14ac:dyDescent="0.25">
      <c r="B20" s="34" t="s">
        <v>59</v>
      </c>
      <c r="C20" s="21">
        <v>122</v>
      </c>
      <c r="D20" s="21">
        <v>333</v>
      </c>
      <c r="Q20" s="16"/>
      <c r="R20" s="16"/>
    </row>
    <row r="21" spans="2:18" ht="17.100000000000001" customHeight="1" thickBot="1" x14ac:dyDescent="0.25">
      <c r="B21" s="34" t="s">
        <v>23</v>
      </c>
      <c r="C21" s="21">
        <v>261</v>
      </c>
      <c r="D21" s="21">
        <v>644</v>
      </c>
      <c r="Q21" s="16"/>
      <c r="R21" s="16"/>
    </row>
    <row r="22" spans="2:18" ht="17.100000000000001" customHeight="1" thickBot="1" x14ac:dyDescent="0.25">
      <c r="B22" s="34" t="s">
        <v>3</v>
      </c>
      <c r="C22" s="21">
        <v>55</v>
      </c>
      <c r="D22" s="21">
        <v>146</v>
      </c>
      <c r="Q22" s="16"/>
      <c r="R22" s="16"/>
    </row>
    <row r="23" spans="2:18" ht="17.100000000000001" customHeight="1" thickBot="1" x14ac:dyDescent="0.25">
      <c r="B23" s="35" t="s">
        <v>9</v>
      </c>
      <c r="C23" s="36">
        <v>15529</v>
      </c>
      <c r="D23" s="36">
        <f>SUM(D6:D22)</f>
        <v>33268</v>
      </c>
      <c r="Q23" s="16"/>
      <c r="R23" s="16"/>
    </row>
    <row r="24" spans="2:18" ht="21.75" customHeight="1" x14ac:dyDescent="0.2"/>
    <row r="25" spans="2:18" ht="42" customHeight="1" x14ac:dyDescent="0.2">
      <c r="B25" s="37"/>
      <c r="D25"/>
      <c r="E25"/>
      <c r="F25"/>
    </row>
    <row r="26" spans="2:18" ht="14.25" customHeight="1" x14ac:dyDescent="0.2"/>
    <row r="27" spans="2:18" s="38" customFormat="1" ht="39" customHeight="1" x14ac:dyDescent="0.2">
      <c r="C27" s="20" t="s">
        <v>132</v>
      </c>
    </row>
    <row r="28" spans="2:18" ht="17.100000000000001" customHeight="1" thickBot="1" x14ac:dyDescent="0.25">
      <c r="B28" s="34" t="s">
        <v>24</v>
      </c>
      <c r="C28" s="18">
        <f t="shared" ref="C28:C45" si="0">+(D6-C6)/C6</f>
        <v>1.3358046227649367</v>
      </c>
    </row>
    <row r="29" spans="2:18" ht="17.100000000000001" customHeight="1" thickBot="1" x14ac:dyDescent="0.25">
      <c r="B29" s="34" t="s">
        <v>25</v>
      </c>
      <c r="C29" s="18">
        <f t="shared" si="0"/>
        <v>0.41558441558441561</v>
      </c>
    </row>
    <row r="30" spans="2:18" ht="17.100000000000001" customHeight="1" thickBot="1" x14ac:dyDescent="0.25">
      <c r="B30" s="34" t="s">
        <v>56</v>
      </c>
      <c r="C30" s="18">
        <f t="shared" si="0"/>
        <v>0.57227138643067843</v>
      </c>
    </row>
    <row r="31" spans="2:18" ht="17.100000000000001" customHeight="1" thickBot="1" x14ac:dyDescent="0.25">
      <c r="B31" s="34" t="s">
        <v>19</v>
      </c>
      <c r="C31" s="18">
        <f t="shared" si="0"/>
        <v>1.476878612716763</v>
      </c>
    </row>
    <row r="32" spans="2:18" ht="17.100000000000001" customHeight="1" thickBot="1" x14ac:dyDescent="0.25">
      <c r="B32" s="34" t="s">
        <v>0</v>
      </c>
      <c r="C32" s="18">
        <f t="shared" si="0"/>
        <v>1.0718685831622177</v>
      </c>
    </row>
    <row r="33" spans="2:3" ht="17.100000000000001" customHeight="1" thickBot="1" x14ac:dyDescent="0.25">
      <c r="B33" s="34" t="s">
        <v>1</v>
      </c>
      <c r="C33" s="18">
        <f t="shared" si="0"/>
        <v>1.2028985507246377</v>
      </c>
    </row>
    <row r="34" spans="2:3" ht="17.100000000000001" customHeight="1" thickBot="1" x14ac:dyDescent="0.25">
      <c r="B34" s="34" t="s">
        <v>26</v>
      </c>
      <c r="C34" s="18">
        <f t="shared" si="0"/>
        <v>1.6053268765133173</v>
      </c>
    </row>
    <row r="35" spans="2:3" ht="17.100000000000001" customHeight="1" thickBot="1" x14ac:dyDescent="0.25">
      <c r="B35" s="34" t="s">
        <v>21</v>
      </c>
      <c r="C35" s="18">
        <f t="shared" si="0"/>
        <v>0.94117647058823528</v>
      </c>
    </row>
    <row r="36" spans="2:3" ht="17.100000000000001" customHeight="1" thickBot="1" x14ac:dyDescent="0.25">
      <c r="B36" s="34" t="s">
        <v>12</v>
      </c>
      <c r="C36" s="18">
        <f t="shared" si="0"/>
        <v>1.1415995975855131</v>
      </c>
    </row>
    <row r="37" spans="2:3" ht="17.100000000000001" customHeight="1" thickBot="1" x14ac:dyDescent="0.25">
      <c r="B37" s="34" t="s">
        <v>20</v>
      </c>
      <c r="C37" s="18">
        <f t="shared" si="0"/>
        <v>1.3359456635318705</v>
      </c>
    </row>
    <row r="38" spans="2:3" ht="17.100000000000001" customHeight="1" thickBot="1" x14ac:dyDescent="0.25">
      <c r="B38" s="34" t="s">
        <v>8</v>
      </c>
      <c r="C38" s="18">
        <f t="shared" si="0"/>
        <v>1</v>
      </c>
    </row>
    <row r="39" spans="2:3" ht="17.100000000000001" customHeight="1" thickBot="1" x14ac:dyDescent="0.25">
      <c r="B39" s="34" t="s">
        <v>2</v>
      </c>
      <c r="C39" s="18">
        <f t="shared" si="0"/>
        <v>1.0629470672389127</v>
      </c>
    </row>
    <row r="40" spans="2:3" ht="17.100000000000001" customHeight="1" thickBot="1" x14ac:dyDescent="0.25">
      <c r="B40" s="34" t="s">
        <v>57</v>
      </c>
      <c r="C40" s="18">
        <f t="shared" si="0"/>
        <v>0.71675302245250427</v>
      </c>
    </row>
    <row r="41" spans="2:3" ht="17.100000000000001" customHeight="1" thickBot="1" x14ac:dyDescent="0.25">
      <c r="B41" s="34" t="s">
        <v>58</v>
      </c>
      <c r="C41" s="18">
        <f t="shared" si="0"/>
        <v>2.2366589327146174</v>
      </c>
    </row>
    <row r="42" spans="2:3" ht="17.100000000000001" customHeight="1" thickBot="1" x14ac:dyDescent="0.25">
      <c r="B42" s="34" t="s">
        <v>59</v>
      </c>
      <c r="C42" s="18">
        <f t="shared" si="0"/>
        <v>1.7295081967213115</v>
      </c>
    </row>
    <row r="43" spans="2:3" ht="17.100000000000001" customHeight="1" thickBot="1" x14ac:dyDescent="0.25">
      <c r="B43" s="34" t="s">
        <v>23</v>
      </c>
      <c r="C43" s="18">
        <f t="shared" si="0"/>
        <v>1.4674329501915708</v>
      </c>
    </row>
    <row r="44" spans="2:3" ht="17.100000000000001" customHeight="1" thickBot="1" x14ac:dyDescent="0.25">
      <c r="B44" s="34" t="s">
        <v>3</v>
      </c>
      <c r="C44" s="18">
        <f t="shared" si="0"/>
        <v>1.6545454545454545</v>
      </c>
    </row>
    <row r="45" spans="2:3" ht="17.100000000000001" customHeight="1" thickBot="1" x14ac:dyDescent="0.25">
      <c r="B45" s="35" t="s">
        <v>9</v>
      </c>
      <c r="C45" s="41">
        <f t="shared" si="0"/>
        <v>1.1423143795479425</v>
      </c>
    </row>
    <row r="51" spans="2:16" ht="39" customHeight="1" x14ac:dyDescent="0.2">
      <c r="C51" s="19">
        <v>2022</v>
      </c>
      <c r="D51" s="19">
        <v>2023</v>
      </c>
      <c r="O51" s="73">
        <v>2022</v>
      </c>
      <c r="P51" s="73">
        <v>2023</v>
      </c>
    </row>
    <row r="52" spans="2:16" ht="17.100000000000001" customHeight="1" thickBot="1" x14ac:dyDescent="0.25">
      <c r="B52" s="34" t="s">
        <v>24</v>
      </c>
      <c r="C52" s="68">
        <f>+C6/$N52*100000</f>
        <v>26.552600493139575</v>
      </c>
      <c r="D52" s="68">
        <f>+D6/$P52*100000</f>
        <v>61.245453045400417</v>
      </c>
      <c r="N52" s="12">
        <v>8635689</v>
      </c>
      <c r="O52" s="12">
        <v>8668474</v>
      </c>
      <c r="P52" s="12">
        <v>8745139</v>
      </c>
    </row>
    <row r="53" spans="2:16" ht="17.100000000000001" customHeight="1" thickBot="1" x14ac:dyDescent="0.25">
      <c r="B53" s="34" t="s">
        <v>25</v>
      </c>
      <c r="C53" s="68">
        <f t="shared" ref="C53:C69" si="1">+C7/$N53*100000</f>
        <v>34.752755208964103</v>
      </c>
      <c r="D53" s="68">
        <f t="shared" ref="D53:D68" si="2">+D7/$P53*100000</f>
        <v>48.468571022019852</v>
      </c>
      <c r="N53" s="12">
        <v>1329391</v>
      </c>
      <c r="O53" s="12">
        <v>1326315</v>
      </c>
      <c r="P53" s="12">
        <v>1349328</v>
      </c>
    </row>
    <row r="54" spans="2:16" ht="17.100000000000001" customHeight="1" thickBot="1" x14ac:dyDescent="0.25">
      <c r="B54" s="34" t="s">
        <v>56</v>
      </c>
      <c r="C54" s="68">
        <f t="shared" si="1"/>
        <v>33.274963093256275</v>
      </c>
      <c r="D54" s="68">
        <f t="shared" si="2"/>
        <v>52.950263509519623</v>
      </c>
      <c r="N54" s="12">
        <v>1018784</v>
      </c>
      <c r="O54" s="12">
        <v>1004686</v>
      </c>
      <c r="P54" s="12">
        <v>1006605</v>
      </c>
    </row>
    <row r="55" spans="2:16" ht="17.100000000000001" customHeight="1" thickBot="1" x14ac:dyDescent="0.25">
      <c r="B55" s="34" t="s">
        <v>19</v>
      </c>
      <c r="C55" s="68">
        <f t="shared" si="1"/>
        <v>29.533700427555793</v>
      </c>
      <c r="D55" s="68">
        <f t="shared" si="2"/>
        <v>71.018607372344675</v>
      </c>
      <c r="N55" s="12">
        <v>1171543</v>
      </c>
      <c r="O55" s="12">
        <v>1176659</v>
      </c>
      <c r="P55" s="12">
        <v>1206726</v>
      </c>
    </row>
    <row r="56" spans="2:16" ht="17.100000000000001" customHeight="1" thickBot="1" x14ac:dyDescent="0.25">
      <c r="B56" s="34" t="s">
        <v>0</v>
      </c>
      <c r="C56" s="68">
        <f t="shared" si="1"/>
        <v>44.762016809194321</v>
      </c>
      <c r="D56" s="68">
        <f t="shared" si="2"/>
        <v>91.192387921030459</v>
      </c>
      <c r="N56" s="12">
        <v>2175952</v>
      </c>
      <c r="O56" s="12">
        <v>2177701</v>
      </c>
      <c r="P56" s="12">
        <v>2212904</v>
      </c>
    </row>
    <row r="57" spans="2:16" ht="17.100000000000001" customHeight="1" thickBot="1" x14ac:dyDescent="0.25">
      <c r="B57" s="34" t="s">
        <v>1</v>
      </c>
      <c r="C57" s="68">
        <f t="shared" si="1"/>
        <v>23.674526723908699</v>
      </c>
      <c r="D57" s="68">
        <f t="shared" si="2"/>
        <v>51.654209053419628</v>
      </c>
      <c r="N57" s="12">
        <v>582905</v>
      </c>
      <c r="O57" s="12">
        <v>585402</v>
      </c>
      <c r="P57" s="12">
        <v>588529</v>
      </c>
    </row>
    <row r="58" spans="2:16" ht="17.100000000000001" customHeight="1" thickBot="1" x14ac:dyDescent="0.25">
      <c r="B58" s="34" t="s">
        <v>27</v>
      </c>
      <c r="C58" s="68">
        <f t="shared" si="1"/>
        <v>17.244849301729747</v>
      </c>
      <c r="D58" s="68">
        <f t="shared" si="2"/>
        <v>45.161487995480499</v>
      </c>
      <c r="N58" s="12">
        <v>2394918</v>
      </c>
      <c r="O58" s="12">
        <v>2372640</v>
      </c>
      <c r="P58" s="12">
        <v>2382561</v>
      </c>
    </row>
    <row r="59" spans="2:16" ht="17.100000000000001" customHeight="1" thickBot="1" x14ac:dyDescent="0.25">
      <c r="B59" s="34" t="s">
        <v>21</v>
      </c>
      <c r="C59" s="68">
        <f t="shared" si="1"/>
        <v>26.598592523741935</v>
      </c>
      <c r="D59" s="68">
        <f t="shared" si="2"/>
        <v>50.753980174226491</v>
      </c>
      <c r="N59" s="12">
        <v>2045221</v>
      </c>
      <c r="O59" s="12">
        <v>2053328</v>
      </c>
      <c r="P59" s="12">
        <v>2080625</v>
      </c>
    </row>
    <row r="60" spans="2:16" ht="17.100000000000001" customHeight="1" thickBot="1" x14ac:dyDescent="0.25">
      <c r="B60" s="34" t="s">
        <v>12</v>
      </c>
      <c r="C60" s="68">
        <f t="shared" si="1"/>
        <v>51.102252187815168</v>
      </c>
      <c r="D60" s="68">
        <f t="shared" si="2"/>
        <v>107.79769126842498</v>
      </c>
      <c r="N60" s="12">
        <v>7780479</v>
      </c>
      <c r="O60" s="12">
        <v>7792611</v>
      </c>
      <c r="P60" s="12">
        <v>7899056</v>
      </c>
    </row>
    <row r="61" spans="2:16" ht="17.100000000000001" customHeight="1" thickBot="1" x14ac:dyDescent="0.25">
      <c r="B61" s="34" t="s">
        <v>117</v>
      </c>
      <c r="C61" s="68">
        <f t="shared" si="1"/>
        <v>37.845884991615179</v>
      </c>
      <c r="D61" s="68">
        <f t="shared" si="2"/>
        <v>85.679753190186247</v>
      </c>
      <c r="N61" s="12">
        <v>5057353</v>
      </c>
      <c r="O61" s="12">
        <v>5097967</v>
      </c>
      <c r="P61" s="12">
        <v>5218269</v>
      </c>
    </row>
    <row r="62" spans="2:16" ht="17.100000000000001" customHeight="1" thickBot="1" x14ac:dyDescent="0.25">
      <c r="B62" s="34" t="s">
        <v>8</v>
      </c>
      <c r="C62" s="68">
        <f t="shared" si="1"/>
        <v>23.120583240208763</v>
      </c>
      <c r="D62" s="68">
        <f t="shared" si="2"/>
        <v>46.6658130237455</v>
      </c>
      <c r="N62" s="12">
        <v>1063987</v>
      </c>
      <c r="O62" s="12">
        <v>1054776</v>
      </c>
      <c r="P62" s="12">
        <v>1054305</v>
      </c>
    </row>
    <row r="63" spans="2:16" ht="17.100000000000001" customHeight="1" thickBot="1" x14ac:dyDescent="0.25">
      <c r="B63" s="34" t="s">
        <v>2</v>
      </c>
      <c r="C63" s="68">
        <f t="shared" si="1"/>
        <v>25.871459191011684</v>
      </c>
      <c r="D63" s="68">
        <f t="shared" si="2"/>
        <v>53.413025666403428</v>
      </c>
      <c r="N63" s="12">
        <v>2701819</v>
      </c>
      <c r="O63" s="12">
        <v>2690464</v>
      </c>
      <c r="P63" s="12">
        <v>2699716</v>
      </c>
    </row>
    <row r="64" spans="2:16" ht="17.100000000000001" customHeight="1" thickBot="1" x14ac:dyDescent="0.25">
      <c r="B64" s="34" t="s">
        <v>57</v>
      </c>
      <c r="C64" s="68">
        <f t="shared" si="1"/>
        <v>34.159856328010136</v>
      </c>
      <c r="D64" s="68">
        <f t="shared" si="2"/>
        <v>58.052643351775075</v>
      </c>
      <c r="N64" s="12">
        <v>6779888</v>
      </c>
      <c r="O64" s="12">
        <v>6750336</v>
      </c>
      <c r="P64" s="12">
        <v>6848956</v>
      </c>
    </row>
    <row r="65" spans="2:16" ht="17.100000000000001" customHeight="1" thickBot="1" x14ac:dyDescent="0.25">
      <c r="B65" s="34" t="s">
        <v>58</v>
      </c>
      <c r="C65" s="68">
        <f t="shared" si="1"/>
        <v>28.519418680285405</v>
      </c>
      <c r="D65" s="68">
        <f t="shared" si="2"/>
        <v>89.84430850796619</v>
      </c>
      <c r="N65" s="12">
        <v>1511251</v>
      </c>
      <c r="O65" s="12">
        <v>1531878</v>
      </c>
      <c r="P65" s="12">
        <v>1552686</v>
      </c>
    </row>
    <row r="66" spans="2:16" ht="17.100000000000001" customHeight="1" thickBot="1" x14ac:dyDescent="0.25">
      <c r="B66" s="34" t="s">
        <v>59</v>
      </c>
      <c r="C66" s="68">
        <f t="shared" si="1"/>
        <v>18.451384383171735</v>
      </c>
      <c r="D66" s="68">
        <f t="shared" si="2"/>
        <v>49.538827729842311</v>
      </c>
      <c r="N66" s="12">
        <v>661197</v>
      </c>
      <c r="O66" s="12">
        <v>664117</v>
      </c>
      <c r="P66" s="12">
        <v>672200</v>
      </c>
    </row>
    <row r="67" spans="2:16" ht="17.100000000000001" customHeight="1" thickBot="1" x14ac:dyDescent="0.25">
      <c r="B67" s="34" t="s">
        <v>23</v>
      </c>
      <c r="C67" s="68">
        <f t="shared" si="1"/>
        <v>11.754088261043439</v>
      </c>
      <c r="D67" s="68">
        <f t="shared" si="2"/>
        <v>29.010198165780672</v>
      </c>
      <c r="N67" s="12">
        <v>2220504</v>
      </c>
      <c r="O67" s="12">
        <v>2208174</v>
      </c>
      <c r="P67" s="12">
        <v>2219909</v>
      </c>
    </row>
    <row r="68" spans="2:16" ht="17.100000000000001" customHeight="1" thickBot="1" x14ac:dyDescent="0.25">
      <c r="B68" s="34" t="s">
        <v>3</v>
      </c>
      <c r="C68" s="68">
        <f t="shared" si="1"/>
        <v>17.192120382352755</v>
      </c>
      <c r="D68" s="68">
        <f t="shared" si="2"/>
        <v>45.304611450895699</v>
      </c>
      <c r="N68" s="12">
        <v>319914</v>
      </c>
      <c r="O68" s="12">
        <v>319892</v>
      </c>
      <c r="P68" s="12">
        <v>322263</v>
      </c>
    </row>
    <row r="69" spans="2:16" ht="17.100000000000001" customHeight="1" thickBot="1" x14ac:dyDescent="0.25">
      <c r="B69" s="35" t="s">
        <v>9</v>
      </c>
      <c r="C69" s="69">
        <f t="shared" si="1"/>
        <v>32.726532822052818</v>
      </c>
      <c r="D69" s="69">
        <f t="shared" ref="D69" si="3">+D23/$O69*100000</f>
        <v>70.074156268654392</v>
      </c>
      <c r="N69" s="12">
        <v>47450795</v>
      </c>
      <c r="O69" s="12">
        <v>47475420</v>
      </c>
      <c r="P69" s="12">
        <v>48059777</v>
      </c>
    </row>
    <row r="70" spans="2:16" ht="13.5" thickBot="1" x14ac:dyDescent="0.25">
      <c r="C70" s="68"/>
      <c r="D70" s="68"/>
      <c r="E70" s="68"/>
      <c r="F70" s="68"/>
      <c r="G70" s="68"/>
    </row>
    <row r="71" spans="2:16" ht="13.5" thickBot="1" x14ac:dyDescent="0.25">
      <c r="C71" s="68"/>
      <c r="D71" s="68"/>
      <c r="E71" s="68"/>
      <c r="F71" s="68"/>
      <c r="G71" s="68"/>
    </row>
    <row r="77" spans="2:16" x14ac:dyDescent="0.2">
      <c r="M77" s="12" t="s">
        <v>124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BC22-0B8F-4200-A911-7C6DD3EC1062}">
  <dimension ref="B2:R77"/>
  <sheetViews>
    <sheetView zoomScaleNormal="100" workbookViewId="0"/>
  </sheetViews>
  <sheetFormatPr baseColWidth="10" defaultRowHeight="12.75" x14ac:dyDescent="0.2"/>
  <cols>
    <col min="1" max="1" width="8.7109375" style="12" customWidth="1"/>
    <col min="2" max="2" width="32.85546875" style="12" bestFit="1" customWidth="1"/>
    <col min="3" max="12" width="13.140625" style="12" customWidth="1"/>
    <col min="13" max="13" width="12.5703125" style="12" customWidth="1"/>
    <col min="14" max="14" width="27.85546875" style="12" customWidth="1"/>
    <col min="15" max="15" width="19.85546875" style="12" hidden="1" customWidth="1"/>
    <col min="16" max="16" width="13.140625" style="12" hidden="1" customWidth="1"/>
    <col min="17" max="54" width="13.140625" style="12" customWidth="1"/>
    <col min="55" max="57" width="12.28515625" style="12" customWidth="1"/>
    <col min="58" max="16384" width="11.42578125" style="12"/>
  </cols>
  <sheetData>
    <row r="2" spans="2:18" ht="40.5" customHeight="1" x14ac:dyDescent="0.2">
      <c r="B2" s="10"/>
    </row>
    <row r="3" spans="2:18" ht="28.5" customHeight="1" x14ac:dyDescent="0.2">
      <c r="B3" s="33"/>
    </row>
    <row r="4" spans="2:18" ht="23.25" customHeight="1" x14ac:dyDescent="0.2"/>
    <row r="5" spans="2:18" ht="39" customHeight="1" x14ac:dyDescent="0.2">
      <c r="C5" s="19">
        <v>2022</v>
      </c>
      <c r="D5" s="19">
        <v>2023</v>
      </c>
    </row>
    <row r="6" spans="2:18" ht="17.100000000000001" customHeight="1" thickBot="1" x14ac:dyDescent="0.25">
      <c r="B6" s="34" t="s">
        <v>24</v>
      </c>
      <c r="C6" s="21">
        <v>449</v>
      </c>
      <c r="D6" s="21">
        <v>340</v>
      </c>
      <c r="Q6" s="16"/>
      <c r="R6" s="16"/>
    </row>
    <row r="7" spans="2:18" ht="17.100000000000001" customHeight="1" thickBot="1" x14ac:dyDescent="0.25">
      <c r="B7" s="34" t="s">
        <v>25</v>
      </c>
      <c r="C7" s="21">
        <v>131</v>
      </c>
      <c r="D7" s="21">
        <v>20</v>
      </c>
      <c r="Q7" s="16"/>
      <c r="R7" s="16"/>
    </row>
    <row r="8" spans="2:18" ht="17.100000000000001" customHeight="1" thickBot="1" x14ac:dyDescent="0.25">
      <c r="B8" s="34" t="s">
        <v>56</v>
      </c>
      <c r="C8" s="21">
        <v>118</v>
      </c>
      <c r="D8" s="21">
        <v>137</v>
      </c>
      <c r="Q8" s="16"/>
      <c r="R8" s="16"/>
    </row>
    <row r="9" spans="2:18" ht="17.100000000000001" customHeight="1" thickBot="1" x14ac:dyDescent="0.25">
      <c r="B9" s="34" t="s">
        <v>19</v>
      </c>
      <c r="C9" s="21">
        <v>149</v>
      </c>
      <c r="D9" s="21">
        <v>38</v>
      </c>
      <c r="Q9" s="16"/>
      <c r="R9" s="16"/>
    </row>
    <row r="10" spans="2:18" ht="17.100000000000001" customHeight="1" thickBot="1" x14ac:dyDescent="0.25">
      <c r="B10" s="34" t="s">
        <v>0</v>
      </c>
      <c r="C10" s="21">
        <v>77</v>
      </c>
      <c r="D10" s="21">
        <v>47</v>
      </c>
      <c r="Q10" s="16"/>
      <c r="R10" s="16"/>
    </row>
    <row r="11" spans="2:18" ht="17.100000000000001" customHeight="1" thickBot="1" x14ac:dyDescent="0.25">
      <c r="B11" s="34" t="s">
        <v>1</v>
      </c>
      <c r="C11" s="21">
        <v>24</v>
      </c>
      <c r="D11" s="21">
        <v>6</v>
      </c>
      <c r="Q11" s="16"/>
      <c r="R11" s="16"/>
    </row>
    <row r="12" spans="2:18" ht="17.100000000000001" customHeight="1" thickBot="1" x14ac:dyDescent="0.25">
      <c r="B12" s="34" t="s">
        <v>26</v>
      </c>
      <c r="C12" s="21">
        <v>217</v>
      </c>
      <c r="D12" s="21">
        <v>34</v>
      </c>
      <c r="Q12" s="16"/>
      <c r="R12" s="16"/>
    </row>
    <row r="13" spans="2:18" ht="17.100000000000001" customHeight="1" thickBot="1" x14ac:dyDescent="0.25">
      <c r="B13" s="34" t="s">
        <v>21</v>
      </c>
      <c r="C13" s="21">
        <v>153</v>
      </c>
      <c r="D13" s="21">
        <v>111</v>
      </c>
      <c r="Q13" s="16"/>
      <c r="R13" s="16"/>
    </row>
    <row r="14" spans="2:18" ht="17.100000000000001" customHeight="1" thickBot="1" x14ac:dyDescent="0.25">
      <c r="B14" s="34" t="s">
        <v>12</v>
      </c>
      <c r="C14" s="21">
        <v>2522</v>
      </c>
      <c r="D14" s="21">
        <v>2125</v>
      </c>
      <c r="Q14" s="16"/>
      <c r="R14" s="16"/>
    </row>
    <row r="15" spans="2:18" ht="17.100000000000001" customHeight="1" thickBot="1" x14ac:dyDescent="0.25">
      <c r="B15" s="34" t="s">
        <v>20</v>
      </c>
      <c r="C15" s="21">
        <v>332</v>
      </c>
      <c r="D15" s="21">
        <v>293</v>
      </c>
      <c r="Q15" s="16"/>
      <c r="R15" s="16"/>
    </row>
    <row r="16" spans="2:18" ht="17.100000000000001" customHeight="1" thickBot="1" x14ac:dyDescent="0.25">
      <c r="B16" s="34" t="s">
        <v>8</v>
      </c>
      <c r="C16" s="21">
        <v>58</v>
      </c>
      <c r="D16" s="21">
        <v>72</v>
      </c>
      <c r="Q16" s="16"/>
      <c r="R16" s="16"/>
    </row>
    <row r="17" spans="2:18" ht="17.100000000000001" customHeight="1" thickBot="1" x14ac:dyDescent="0.25">
      <c r="B17" s="34" t="s">
        <v>2</v>
      </c>
      <c r="C17" s="21">
        <v>179</v>
      </c>
      <c r="D17" s="21">
        <v>125</v>
      </c>
      <c r="Q17" s="16"/>
      <c r="R17" s="16"/>
    </row>
    <row r="18" spans="2:18" ht="17.100000000000001" customHeight="1" thickBot="1" x14ac:dyDescent="0.25">
      <c r="B18" s="34" t="s">
        <v>57</v>
      </c>
      <c r="C18" s="21">
        <v>484</v>
      </c>
      <c r="D18" s="21">
        <v>263</v>
      </c>
      <c r="Q18" s="16"/>
      <c r="R18" s="16"/>
    </row>
    <row r="19" spans="2:18" ht="17.100000000000001" customHeight="1" thickBot="1" x14ac:dyDescent="0.25">
      <c r="B19" s="34" t="s">
        <v>58</v>
      </c>
      <c r="C19" s="21">
        <v>85</v>
      </c>
      <c r="D19" s="21">
        <v>44</v>
      </c>
      <c r="Q19" s="16"/>
      <c r="R19" s="16"/>
    </row>
    <row r="20" spans="2:18" ht="17.100000000000001" customHeight="1" thickBot="1" x14ac:dyDescent="0.25">
      <c r="B20" s="34" t="s">
        <v>59</v>
      </c>
      <c r="C20" s="21">
        <v>50</v>
      </c>
      <c r="D20" s="21">
        <v>52</v>
      </c>
      <c r="Q20" s="16"/>
      <c r="R20" s="16"/>
    </row>
    <row r="21" spans="2:18" ht="17.100000000000001" customHeight="1" thickBot="1" x14ac:dyDescent="0.25">
      <c r="B21" s="34" t="s">
        <v>23</v>
      </c>
      <c r="C21" s="21">
        <v>108</v>
      </c>
      <c r="D21" s="21">
        <v>14</v>
      </c>
      <c r="Q21" s="16"/>
      <c r="R21" s="16"/>
    </row>
    <row r="22" spans="2:18" ht="17.100000000000001" customHeight="1" thickBot="1" x14ac:dyDescent="0.25">
      <c r="B22" s="34" t="s">
        <v>3</v>
      </c>
      <c r="C22" s="21">
        <v>23</v>
      </c>
      <c r="D22" s="21">
        <v>7</v>
      </c>
      <c r="Q22" s="16"/>
      <c r="R22" s="16"/>
    </row>
    <row r="23" spans="2:18" ht="17.100000000000001" customHeight="1" thickBot="1" x14ac:dyDescent="0.25">
      <c r="B23" s="35" t="s">
        <v>9</v>
      </c>
      <c r="C23" s="36">
        <v>5159</v>
      </c>
      <c r="D23" s="36">
        <f>SUM(D6:D22)</f>
        <v>3728</v>
      </c>
      <c r="Q23" s="16"/>
      <c r="R23" s="16"/>
    </row>
    <row r="24" spans="2:18" ht="21.75" customHeight="1" x14ac:dyDescent="0.2"/>
    <row r="25" spans="2:18" ht="42" customHeight="1" x14ac:dyDescent="0.2">
      <c r="B25" s="37"/>
      <c r="C25"/>
      <c r="D25"/>
      <c r="E25"/>
      <c r="F25"/>
    </row>
    <row r="26" spans="2:18" ht="14.25" customHeight="1" x14ac:dyDescent="0.2"/>
    <row r="27" spans="2:18" s="38" customFormat="1" ht="39" customHeight="1" x14ac:dyDescent="0.2">
      <c r="C27" s="20" t="s">
        <v>132</v>
      </c>
    </row>
    <row r="28" spans="2:18" ht="17.100000000000001" customHeight="1" thickBot="1" x14ac:dyDescent="0.25">
      <c r="B28" s="34" t="s">
        <v>24</v>
      </c>
      <c r="C28" s="18">
        <f t="shared" ref="C28:C45" si="0">+(D6-C6)/C6</f>
        <v>-0.24276169265033407</v>
      </c>
    </row>
    <row r="29" spans="2:18" ht="17.100000000000001" customHeight="1" thickBot="1" x14ac:dyDescent="0.25">
      <c r="B29" s="34" t="s">
        <v>25</v>
      </c>
      <c r="C29" s="18">
        <f t="shared" si="0"/>
        <v>-0.84732824427480913</v>
      </c>
    </row>
    <row r="30" spans="2:18" ht="17.100000000000001" customHeight="1" thickBot="1" x14ac:dyDescent="0.25">
      <c r="B30" s="34" t="s">
        <v>56</v>
      </c>
      <c r="C30" s="18">
        <f t="shared" si="0"/>
        <v>0.16101694915254236</v>
      </c>
    </row>
    <row r="31" spans="2:18" ht="17.100000000000001" customHeight="1" thickBot="1" x14ac:dyDescent="0.25">
      <c r="B31" s="34" t="s">
        <v>19</v>
      </c>
      <c r="C31" s="18">
        <f t="shared" si="0"/>
        <v>-0.74496644295302017</v>
      </c>
    </row>
    <row r="32" spans="2:18" ht="17.100000000000001" customHeight="1" thickBot="1" x14ac:dyDescent="0.25">
      <c r="B32" s="34" t="s">
        <v>0</v>
      </c>
      <c r="C32" s="18">
        <f t="shared" si="0"/>
        <v>-0.38961038961038963</v>
      </c>
    </row>
    <row r="33" spans="2:3" ht="17.100000000000001" customHeight="1" thickBot="1" x14ac:dyDescent="0.25">
      <c r="B33" s="34" t="s">
        <v>1</v>
      </c>
      <c r="C33" s="18">
        <f t="shared" si="0"/>
        <v>-0.75</v>
      </c>
    </row>
    <row r="34" spans="2:3" ht="17.100000000000001" customHeight="1" thickBot="1" x14ac:dyDescent="0.25">
      <c r="B34" s="34" t="s">
        <v>26</v>
      </c>
      <c r="C34" s="18">
        <f t="shared" si="0"/>
        <v>-0.84331797235023043</v>
      </c>
    </row>
    <row r="35" spans="2:3" ht="17.100000000000001" customHeight="1" thickBot="1" x14ac:dyDescent="0.25">
      <c r="B35" s="34" t="s">
        <v>21</v>
      </c>
      <c r="C35" s="18">
        <f t="shared" si="0"/>
        <v>-0.27450980392156865</v>
      </c>
    </row>
    <row r="36" spans="2:3" ht="17.100000000000001" customHeight="1" thickBot="1" x14ac:dyDescent="0.25">
      <c r="B36" s="34" t="s">
        <v>12</v>
      </c>
      <c r="C36" s="18">
        <f t="shared" si="0"/>
        <v>-0.15741475019825535</v>
      </c>
    </row>
    <row r="37" spans="2:3" ht="17.100000000000001" customHeight="1" thickBot="1" x14ac:dyDescent="0.25">
      <c r="B37" s="34" t="s">
        <v>20</v>
      </c>
      <c r="C37" s="18">
        <f t="shared" si="0"/>
        <v>-0.11746987951807229</v>
      </c>
    </row>
    <row r="38" spans="2:3" ht="17.100000000000001" customHeight="1" thickBot="1" x14ac:dyDescent="0.25">
      <c r="B38" s="34" t="s">
        <v>8</v>
      </c>
      <c r="C38" s="18">
        <f t="shared" si="0"/>
        <v>0.2413793103448276</v>
      </c>
    </row>
    <row r="39" spans="2:3" ht="17.100000000000001" customHeight="1" thickBot="1" x14ac:dyDescent="0.25">
      <c r="B39" s="34" t="s">
        <v>2</v>
      </c>
      <c r="C39" s="18">
        <f t="shared" si="0"/>
        <v>-0.3016759776536313</v>
      </c>
    </row>
    <row r="40" spans="2:3" ht="17.100000000000001" customHeight="1" thickBot="1" x14ac:dyDescent="0.25">
      <c r="B40" s="34" t="s">
        <v>57</v>
      </c>
      <c r="C40" s="18">
        <f t="shared" si="0"/>
        <v>-0.45661157024793386</v>
      </c>
    </row>
    <row r="41" spans="2:3" ht="17.100000000000001" customHeight="1" thickBot="1" x14ac:dyDescent="0.25">
      <c r="B41" s="34" t="s">
        <v>58</v>
      </c>
      <c r="C41" s="18">
        <f t="shared" si="0"/>
        <v>-0.4823529411764706</v>
      </c>
    </row>
    <row r="42" spans="2:3" ht="17.100000000000001" customHeight="1" thickBot="1" x14ac:dyDescent="0.25">
      <c r="B42" s="34" t="s">
        <v>59</v>
      </c>
      <c r="C42" s="18">
        <f t="shared" si="0"/>
        <v>0.04</v>
      </c>
    </row>
    <row r="43" spans="2:3" ht="17.100000000000001" customHeight="1" thickBot="1" x14ac:dyDescent="0.25">
      <c r="B43" s="34" t="s">
        <v>23</v>
      </c>
      <c r="C43" s="18">
        <f t="shared" si="0"/>
        <v>-0.87037037037037035</v>
      </c>
    </row>
    <row r="44" spans="2:3" ht="17.100000000000001" customHeight="1" thickBot="1" x14ac:dyDescent="0.25">
      <c r="B44" s="34" t="s">
        <v>3</v>
      </c>
      <c r="C44" s="18">
        <f t="shared" si="0"/>
        <v>-0.69565217391304346</v>
      </c>
    </row>
    <row r="45" spans="2:3" ht="17.100000000000001" customHeight="1" thickBot="1" x14ac:dyDescent="0.25">
      <c r="B45" s="35" t="s">
        <v>9</v>
      </c>
      <c r="C45" s="41">
        <f t="shared" si="0"/>
        <v>-0.27737933708082962</v>
      </c>
    </row>
    <row r="51" spans="2:16" ht="39" customHeight="1" x14ac:dyDescent="0.2">
      <c r="C51" s="19">
        <v>2022</v>
      </c>
      <c r="D51" s="19">
        <v>2023</v>
      </c>
      <c r="O51" s="73">
        <v>2022</v>
      </c>
      <c r="P51" s="12">
        <v>2023</v>
      </c>
    </row>
    <row r="52" spans="2:16" ht="17.100000000000001" customHeight="1" thickBot="1" x14ac:dyDescent="0.25">
      <c r="B52" s="34" t="s">
        <v>24</v>
      </c>
      <c r="C52" s="68">
        <f>+C6/$O52*100000</f>
        <v>5.1796890663800799</v>
      </c>
      <c r="D52" s="68">
        <f>+D6/$P52*100000</f>
        <v>3.8878741664369199</v>
      </c>
      <c r="O52" s="12">
        <v>8668474</v>
      </c>
      <c r="P52" s="12">
        <v>8745139</v>
      </c>
    </row>
    <row r="53" spans="2:16" ht="17.100000000000001" customHeight="1" thickBot="1" x14ac:dyDescent="0.25">
      <c r="B53" s="34" t="s">
        <v>25</v>
      </c>
      <c r="C53" s="68">
        <f t="shared" ref="C53:C69" si="1">+C7/$O53*100000</f>
        <v>9.8769900061448439</v>
      </c>
      <c r="D53" s="68">
        <f t="shared" ref="D53:D69" si="2">+D7/$P53*100000</f>
        <v>1.4822192973094754</v>
      </c>
      <c r="O53" s="12">
        <v>1326315</v>
      </c>
      <c r="P53" s="12">
        <v>1349328</v>
      </c>
    </row>
    <row r="54" spans="2:16" ht="17.100000000000001" customHeight="1" thickBot="1" x14ac:dyDescent="0.25">
      <c r="B54" s="34" t="s">
        <v>56</v>
      </c>
      <c r="C54" s="68">
        <f t="shared" si="1"/>
        <v>11.744963102899812</v>
      </c>
      <c r="D54" s="68">
        <f t="shared" si="2"/>
        <v>13.610105254792098</v>
      </c>
      <c r="O54" s="12">
        <v>1004686</v>
      </c>
      <c r="P54" s="12">
        <v>1006605</v>
      </c>
    </row>
    <row r="55" spans="2:16" ht="17.100000000000001" customHeight="1" thickBot="1" x14ac:dyDescent="0.25">
      <c r="B55" s="34" t="s">
        <v>19</v>
      </c>
      <c r="C55" s="68">
        <f t="shared" si="1"/>
        <v>12.662972025030189</v>
      </c>
      <c r="D55" s="68">
        <f t="shared" si="2"/>
        <v>3.149016429578877</v>
      </c>
      <c r="O55" s="12">
        <v>1176659</v>
      </c>
      <c r="P55" s="12">
        <v>1206726</v>
      </c>
    </row>
    <row r="56" spans="2:16" ht="17.100000000000001" customHeight="1" thickBot="1" x14ac:dyDescent="0.25">
      <c r="B56" s="34" t="s">
        <v>0</v>
      </c>
      <c r="C56" s="68">
        <f t="shared" si="1"/>
        <v>3.5358389420769885</v>
      </c>
      <c r="D56" s="68">
        <f t="shared" si="2"/>
        <v>2.1239059624818788</v>
      </c>
      <c r="O56" s="12">
        <v>2177701</v>
      </c>
      <c r="P56" s="12">
        <v>2212904</v>
      </c>
    </row>
    <row r="57" spans="2:16" ht="17.100000000000001" customHeight="1" thickBot="1" x14ac:dyDescent="0.25">
      <c r="B57" s="34" t="s">
        <v>1</v>
      </c>
      <c r="C57" s="68">
        <f t="shared" si="1"/>
        <v>4.0997468406325908</v>
      </c>
      <c r="D57" s="68">
        <f t="shared" si="2"/>
        <v>1.0194909681595978</v>
      </c>
      <c r="O57" s="12">
        <v>585402</v>
      </c>
      <c r="P57" s="12">
        <v>588529</v>
      </c>
    </row>
    <row r="58" spans="2:16" ht="17.100000000000001" customHeight="1" thickBot="1" x14ac:dyDescent="0.25">
      <c r="B58" s="34" t="s">
        <v>27</v>
      </c>
      <c r="C58" s="68">
        <f t="shared" si="1"/>
        <v>9.1459302717647866</v>
      </c>
      <c r="D58" s="68">
        <f t="shared" si="2"/>
        <v>1.4270358660281941</v>
      </c>
      <c r="O58" s="12">
        <v>2372640</v>
      </c>
      <c r="P58" s="12">
        <v>2382561</v>
      </c>
    </row>
    <row r="59" spans="2:16" ht="17.100000000000001" customHeight="1" thickBot="1" x14ac:dyDescent="0.25">
      <c r="B59" s="34" t="s">
        <v>21</v>
      </c>
      <c r="C59" s="68">
        <f t="shared" si="1"/>
        <v>7.4513180553715719</v>
      </c>
      <c r="D59" s="68">
        <f t="shared" si="2"/>
        <v>5.3349354160408531</v>
      </c>
      <c r="O59" s="12">
        <v>2053328</v>
      </c>
      <c r="P59" s="12">
        <v>2080625</v>
      </c>
    </row>
    <row r="60" spans="2:16" ht="17.100000000000001" customHeight="1" thickBot="1" x14ac:dyDescent="0.25">
      <c r="B60" s="34" t="s">
        <v>12</v>
      </c>
      <c r="C60" s="68">
        <f t="shared" si="1"/>
        <v>32.363991991901045</v>
      </c>
      <c r="D60" s="68">
        <f t="shared" si="2"/>
        <v>26.901948789830076</v>
      </c>
      <c r="O60" s="12">
        <v>7792611</v>
      </c>
      <c r="P60" s="12">
        <v>7899056</v>
      </c>
    </row>
    <row r="61" spans="2:16" ht="17.100000000000001" customHeight="1" thickBot="1" x14ac:dyDescent="0.25">
      <c r="B61" s="34" t="s">
        <v>117</v>
      </c>
      <c r="C61" s="68">
        <f t="shared" si="1"/>
        <v>6.5123999429576536</v>
      </c>
      <c r="D61" s="68">
        <f t="shared" si="2"/>
        <v>5.614888768670224</v>
      </c>
      <c r="O61" s="12">
        <v>5097967</v>
      </c>
      <c r="P61" s="12">
        <v>5218269</v>
      </c>
    </row>
    <row r="62" spans="2:16" ht="17.100000000000001" customHeight="1" thickBot="1" x14ac:dyDescent="0.25">
      <c r="B62" s="34" t="s">
        <v>8</v>
      </c>
      <c r="C62" s="68">
        <f t="shared" si="1"/>
        <v>5.4987978490219724</v>
      </c>
      <c r="D62" s="68">
        <f t="shared" si="2"/>
        <v>6.8291433693286105</v>
      </c>
      <c r="O62" s="12">
        <v>1054776</v>
      </c>
      <c r="P62" s="12">
        <v>1054305</v>
      </c>
    </row>
    <row r="63" spans="2:16" ht="17.100000000000001" customHeight="1" thickBot="1" x14ac:dyDescent="0.25">
      <c r="B63" s="34" t="s">
        <v>2</v>
      </c>
      <c r="C63" s="68">
        <f t="shared" si="1"/>
        <v>6.6531274902767699</v>
      </c>
      <c r="D63" s="68">
        <f t="shared" si="2"/>
        <v>4.6301166493068164</v>
      </c>
      <c r="O63" s="12">
        <v>2690464</v>
      </c>
      <c r="P63" s="12">
        <v>2699716</v>
      </c>
    </row>
    <row r="64" spans="2:16" ht="17.100000000000001" customHeight="1" thickBot="1" x14ac:dyDescent="0.25">
      <c r="B64" s="34" t="s">
        <v>57</v>
      </c>
      <c r="C64" s="68">
        <f t="shared" si="1"/>
        <v>7.1700134630335439</v>
      </c>
      <c r="D64" s="68">
        <f t="shared" si="2"/>
        <v>3.8400013082285822</v>
      </c>
      <c r="O64" s="12">
        <v>6750336</v>
      </c>
      <c r="P64" s="12">
        <v>6848956</v>
      </c>
    </row>
    <row r="65" spans="2:16" ht="17.100000000000001" customHeight="1" thickBot="1" x14ac:dyDescent="0.25">
      <c r="B65" s="34" t="s">
        <v>58</v>
      </c>
      <c r="C65" s="68">
        <f t="shared" si="1"/>
        <v>5.5487447433803476</v>
      </c>
      <c r="D65" s="68">
        <f t="shared" si="2"/>
        <v>2.8337989780290411</v>
      </c>
      <c r="O65" s="12">
        <v>1531878</v>
      </c>
      <c r="P65" s="12">
        <v>1552686</v>
      </c>
    </row>
    <row r="66" spans="2:16" ht="17.100000000000001" customHeight="1" thickBot="1" x14ac:dyDescent="0.25">
      <c r="B66" s="34" t="s">
        <v>59</v>
      </c>
      <c r="C66" s="68">
        <f t="shared" si="1"/>
        <v>7.5287938721640923</v>
      </c>
      <c r="D66" s="68">
        <f t="shared" si="2"/>
        <v>7.735792918774175</v>
      </c>
      <c r="O66" s="12">
        <v>664117</v>
      </c>
      <c r="P66" s="12">
        <v>672200</v>
      </c>
    </row>
    <row r="67" spans="2:16" ht="17.100000000000001" customHeight="1" thickBot="1" x14ac:dyDescent="0.25">
      <c r="B67" s="34" t="s">
        <v>23</v>
      </c>
      <c r="C67" s="68">
        <f t="shared" si="1"/>
        <v>4.8909189221501572</v>
      </c>
      <c r="D67" s="68">
        <f t="shared" si="2"/>
        <v>0.63065648186479717</v>
      </c>
      <c r="O67" s="12">
        <v>2208174</v>
      </c>
      <c r="P67" s="12">
        <v>2219909</v>
      </c>
    </row>
    <row r="68" spans="2:16" ht="17.100000000000001" customHeight="1" thickBot="1" x14ac:dyDescent="0.25">
      <c r="B68" s="34" t="s">
        <v>3</v>
      </c>
      <c r="C68" s="68">
        <f t="shared" si="1"/>
        <v>7.1899266002275777</v>
      </c>
      <c r="D68" s="68">
        <f t="shared" si="2"/>
        <v>2.1721389051799305</v>
      </c>
      <c r="O68" s="12">
        <v>319892</v>
      </c>
      <c r="P68" s="12">
        <v>322263</v>
      </c>
    </row>
    <row r="69" spans="2:16" ht="17.100000000000001" customHeight="1" thickBot="1" x14ac:dyDescent="0.25">
      <c r="B69" s="35" t="s">
        <v>9</v>
      </c>
      <c r="C69" s="69">
        <f t="shared" si="1"/>
        <v>10.866675850366358</v>
      </c>
      <c r="D69" s="69">
        <f t="shared" si="2"/>
        <v>7.7570064463678232</v>
      </c>
      <c r="O69" s="12">
        <v>47475420</v>
      </c>
      <c r="P69" s="12">
        <v>48059777</v>
      </c>
    </row>
    <row r="70" spans="2:16" ht="13.5" thickBot="1" x14ac:dyDescent="0.25">
      <c r="C70" s="68"/>
      <c r="D70" s="68"/>
      <c r="E70" s="68"/>
      <c r="F70" s="68"/>
      <c r="G70" s="68"/>
    </row>
    <row r="71" spans="2:16" ht="13.5" thickBot="1" x14ac:dyDescent="0.25">
      <c r="C71" s="68"/>
      <c r="D71" s="68"/>
      <c r="E71" s="68"/>
      <c r="F71" s="68"/>
      <c r="G71" s="68"/>
    </row>
    <row r="77" spans="2:16" x14ac:dyDescent="0.2">
      <c r="M77" s="12" t="s">
        <v>124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73"/>
  <sheetViews>
    <sheetView zoomScaleNormal="100" workbookViewId="0"/>
  </sheetViews>
  <sheetFormatPr baseColWidth="10" defaultRowHeight="12.75" x14ac:dyDescent="0.2"/>
  <cols>
    <col min="1" max="1" width="8.7109375" style="12" customWidth="1"/>
    <col min="2" max="2" width="35.28515625" style="12" customWidth="1"/>
    <col min="3" max="13" width="13.140625" style="12" customWidth="1"/>
    <col min="14" max="14" width="16.7109375" style="12" hidden="1" customWidth="1"/>
    <col min="15" max="15" width="14.140625" style="12" hidden="1" customWidth="1"/>
    <col min="16" max="16" width="20" style="12" hidden="1" customWidth="1"/>
    <col min="17" max="24" width="13.140625" style="12" customWidth="1"/>
    <col min="25" max="61" width="12.28515625" style="12" customWidth="1"/>
    <col min="62" max="16384" width="11.42578125" style="12"/>
  </cols>
  <sheetData>
    <row r="1" spans="2:20" ht="15" x14ac:dyDescent="0.2">
      <c r="C1" s="32"/>
      <c r="D1" s="32"/>
    </row>
    <row r="2" spans="2:20" ht="40.5" customHeight="1" x14ac:dyDescent="0.2">
      <c r="B2" s="10"/>
      <c r="C2" s="15"/>
      <c r="D2" s="32"/>
    </row>
    <row r="3" spans="2:20" ht="34.5" customHeight="1" x14ac:dyDescent="0.2">
      <c r="B3" s="33"/>
      <c r="C3" s="11"/>
    </row>
    <row r="4" spans="2:20" ht="27.75" customHeight="1" x14ac:dyDescent="0.2"/>
    <row r="5" spans="2:20" ht="39" customHeight="1" x14ac:dyDescent="0.2">
      <c r="C5" s="19">
        <v>2022</v>
      </c>
      <c r="D5" s="19">
        <v>2023</v>
      </c>
    </row>
    <row r="6" spans="2:20" ht="17.100000000000001" customHeight="1" thickBot="1" x14ac:dyDescent="0.25">
      <c r="B6" s="34" t="s">
        <v>24</v>
      </c>
      <c r="C6" s="21">
        <f>+'Concursos pers.juridi.TSJ'!C6+'Concursos pers.nat.no empr TSJ'!C6+'Concursos pers.nat empr TSJ'!C6</f>
        <v>3554</v>
      </c>
      <c r="D6" s="21">
        <f>+'Concursos pers.juridi.TSJ'!D6+'Concursos pers.nat.no empr TSJ'!D6+'Concursos pers.nat empr TSJ'!D6</f>
        <v>6310</v>
      </c>
    </row>
    <row r="7" spans="2:20" ht="17.100000000000001" customHeight="1" thickBot="1" x14ac:dyDescent="0.25">
      <c r="B7" s="34" t="s">
        <v>25</v>
      </c>
      <c r="C7" s="21">
        <f>+'Concursos pers.juridi.TSJ'!C7+'Concursos pers.nat.no empr TSJ'!C7+'Concursos pers.nat empr TSJ'!C7</f>
        <v>713</v>
      </c>
      <c r="D7" s="21">
        <f>+'Concursos pers.juridi.TSJ'!D7+'Concursos pers.nat.no empr TSJ'!D7+'Concursos pers.nat empr TSJ'!D7</f>
        <v>794</v>
      </c>
    </row>
    <row r="8" spans="2:20" ht="17.100000000000001" customHeight="1" thickBot="1" x14ac:dyDescent="0.25">
      <c r="B8" s="34" t="s">
        <v>56</v>
      </c>
      <c r="C8" s="21">
        <f>+'Concursos pers.juridi.TSJ'!C8+'Concursos pers.nat.no empr TSJ'!C8+'Concursos pers.nat empr TSJ'!C8</f>
        <v>555</v>
      </c>
      <c r="D8" s="21">
        <f>+'Concursos pers.juridi.TSJ'!D8+'Concursos pers.nat.no empr TSJ'!D8+'Concursos pers.nat empr TSJ'!D8</f>
        <v>738</v>
      </c>
    </row>
    <row r="9" spans="2:20" ht="17.100000000000001" customHeight="1" thickBot="1" x14ac:dyDescent="0.25">
      <c r="B9" s="34" t="s">
        <v>19</v>
      </c>
      <c r="C9" s="21">
        <f>+'Concursos pers.juridi.TSJ'!C9+'Concursos pers.nat.no empr TSJ'!C9+'Concursos pers.nat empr TSJ'!C9</f>
        <v>654</v>
      </c>
      <c r="D9" s="21">
        <f>+'Concursos pers.juridi.TSJ'!D9+'Concursos pers.nat.no empr TSJ'!D9+'Concursos pers.nat empr TSJ'!D9</f>
        <v>1002</v>
      </c>
    </row>
    <row r="10" spans="2:20" ht="17.100000000000001" customHeight="1" thickBot="1" x14ac:dyDescent="0.35">
      <c r="B10" s="34" t="s">
        <v>0</v>
      </c>
      <c r="C10" s="21">
        <f>+'Concursos pers.juridi.TSJ'!C10+'Concursos pers.nat.no empr TSJ'!C10+'Concursos pers.nat empr TSJ'!C10</f>
        <v>1200</v>
      </c>
      <c r="D10" s="21">
        <f>+'Concursos pers.juridi.TSJ'!D10+'Concursos pers.nat.no empr TSJ'!D10+'Concursos pers.nat empr TSJ'!D10</f>
        <v>2195</v>
      </c>
      <c r="T10" s="76" t="s">
        <v>134</v>
      </c>
    </row>
    <row r="11" spans="2:20" ht="17.100000000000001" customHeight="1" thickBot="1" x14ac:dyDescent="0.25">
      <c r="B11" s="34" t="s">
        <v>1</v>
      </c>
      <c r="C11" s="21">
        <f>+'Concursos pers.juridi.TSJ'!C11+'Concursos pers.nat.no empr TSJ'!C11+'Concursos pers.nat empr TSJ'!C11</f>
        <v>218</v>
      </c>
      <c r="D11" s="21">
        <f>+'Concursos pers.juridi.TSJ'!D11+'Concursos pers.nat.no empr TSJ'!D11+'Concursos pers.nat empr TSJ'!D11</f>
        <v>349</v>
      </c>
    </row>
    <row r="12" spans="2:20" ht="17.100000000000001" customHeight="1" thickBot="1" x14ac:dyDescent="0.25">
      <c r="B12" s="34" t="s">
        <v>26</v>
      </c>
      <c r="C12" s="21">
        <f>+'Concursos pers.juridi.TSJ'!C12+'Concursos pers.nat.no empr TSJ'!C12+'Concursos pers.nat empr TSJ'!C12</f>
        <v>788</v>
      </c>
      <c r="D12" s="21">
        <f>+'Concursos pers.juridi.TSJ'!D12+'Concursos pers.nat.no empr TSJ'!D12+'Concursos pers.nat empr TSJ'!D12</f>
        <v>1261</v>
      </c>
    </row>
    <row r="13" spans="2:20" ht="17.100000000000001" customHeight="1" thickBot="1" x14ac:dyDescent="0.25">
      <c r="B13" s="34" t="s">
        <v>21</v>
      </c>
      <c r="C13" s="21">
        <f>+'Concursos pers.juridi.TSJ'!C13+'Concursos pers.nat.no empr TSJ'!C13+'Concursos pers.nat empr TSJ'!C13</f>
        <v>890</v>
      </c>
      <c r="D13" s="21">
        <f>+'Concursos pers.juridi.TSJ'!D13+'Concursos pers.nat.no empr TSJ'!D13+'Concursos pers.nat empr TSJ'!D13</f>
        <v>1325</v>
      </c>
    </row>
    <row r="14" spans="2:20" ht="17.100000000000001" customHeight="1" thickBot="1" x14ac:dyDescent="0.25">
      <c r="B14" s="34" t="s">
        <v>12</v>
      </c>
      <c r="C14" s="21">
        <f>+'Concursos pers.juridi.TSJ'!C14+'Concursos pers.nat.no empr TSJ'!C14+'Concursos pers.nat empr TSJ'!C14</f>
        <v>8095</v>
      </c>
      <c r="D14" s="21">
        <f>+'Concursos pers.juridi.TSJ'!D14+'Concursos pers.nat.no empr TSJ'!D14+'Concursos pers.nat empr TSJ'!D14</f>
        <v>12075</v>
      </c>
    </row>
    <row r="15" spans="2:20" ht="17.100000000000001" customHeight="1" thickBot="1" x14ac:dyDescent="0.25">
      <c r="B15" s="34" t="s">
        <v>20</v>
      </c>
      <c r="C15" s="21">
        <f>+'Concursos pers.juridi.TSJ'!C15+'Concursos pers.nat.no empr TSJ'!C15+'Concursos pers.nat empr TSJ'!C15</f>
        <v>3270</v>
      </c>
      <c r="D15" s="21">
        <f>+'Concursos pers.juridi.TSJ'!D15+'Concursos pers.nat.no empr TSJ'!D15+'Concursos pers.nat empr TSJ'!D15</f>
        <v>5478</v>
      </c>
    </row>
    <row r="16" spans="2:20" ht="17.100000000000001" customHeight="1" thickBot="1" x14ac:dyDescent="0.25">
      <c r="B16" s="34" t="s">
        <v>8</v>
      </c>
      <c r="C16" s="21">
        <f>+'Concursos pers.juridi.TSJ'!C16+'Concursos pers.nat.no empr TSJ'!C16+'Concursos pers.nat empr TSJ'!C16</f>
        <v>395</v>
      </c>
      <c r="D16" s="21">
        <f>+'Concursos pers.juridi.TSJ'!D16+'Concursos pers.nat.no empr TSJ'!D16+'Concursos pers.nat empr TSJ'!D16</f>
        <v>639</v>
      </c>
    </row>
    <row r="17" spans="2:7" ht="17.100000000000001" customHeight="1" thickBot="1" x14ac:dyDescent="0.25">
      <c r="B17" s="34" t="s">
        <v>2</v>
      </c>
      <c r="C17" s="21">
        <f>+'Concursos pers.juridi.TSJ'!C17+'Concursos pers.nat.no empr TSJ'!C17+'Concursos pers.nat empr TSJ'!C17</f>
        <v>1153</v>
      </c>
      <c r="D17" s="21">
        <f>+'Concursos pers.juridi.TSJ'!D17+'Concursos pers.nat.no empr TSJ'!D17+'Concursos pers.nat empr TSJ'!D17</f>
        <v>1829</v>
      </c>
    </row>
    <row r="18" spans="2:7" ht="17.100000000000001" customHeight="1" thickBot="1" x14ac:dyDescent="0.25">
      <c r="B18" s="34" t="s">
        <v>57</v>
      </c>
      <c r="C18" s="21">
        <f>+'Concursos pers.juridi.TSJ'!C18+'Concursos pers.nat.no empr TSJ'!C18+'Concursos pers.nat empr TSJ'!C18</f>
        <v>4582</v>
      </c>
      <c r="D18" s="21">
        <f>+'Concursos pers.juridi.TSJ'!D18+'Concursos pers.nat.no empr TSJ'!D18+'Concursos pers.nat empr TSJ'!D18</f>
        <v>5346</v>
      </c>
    </row>
    <row r="19" spans="2:7" ht="17.100000000000001" customHeight="1" thickBot="1" x14ac:dyDescent="0.25">
      <c r="B19" s="34" t="s">
        <v>58</v>
      </c>
      <c r="C19" s="21">
        <f>+'Concursos pers.juridi.TSJ'!C19+'Concursos pers.nat.no empr TSJ'!C19+'Concursos pers.nat empr TSJ'!C19</f>
        <v>694</v>
      </c>
      <c r="D19" s="21">
        <f>+'Concursos pers.juridi.TSJ'!D19+'Concursos pers.nat.no empr TSJ'!D19+'Concursos pers.nat empr TSJ'!D19</f>
        <v>1595</v>
      </c>
    </row>
    <row r="20" spans="2:7" ht="17.100000000000001" customHeight="1" thickBot="1" x14ac:dyDescent="0.25">
      <c r="B20" s="34" t="s">
        <v>59</v>
      </c>
      <c r="C20" s="21">
        <f>+'Concursos pers.juridi.TSJ'!C20+'Concursos pers.nat.no empr TSJ'!C20+'Concursos pers.nat empr TSJ'!C20</f>
        <v>210</v>
      </c>
      <c r="D20" s="21">
        <f>+'Concursos pers.juridi.TSJ'!D20+'Concursos pers.nat.no empr TSJ'!D20+'Concursos pers.nat empr TSJ'!D20</f>
        <v>441</v>
      </c>
    </row>
    <row r="21" spans="2:7" ht="17.100000000000001" customHeight="1" thickBot="1" x14ac:dyDescent="0.25">
      <c r="B21" s="34" t="s">
        <v>23</v>
      </c>
      <c r="C21" s="21">
        <f>+'Concursos pers.juridi.TSJ'!C21+'Concursos pers.nat.no empr TSJ'!C21+'Concursos pers.nat empr TSJ'!C21</f>
        <v>677</v>
      </c>
      <c r="D21" s="21">
        <f>+'Concursos pers.juridi.TSJ'!D21+'Concursos pers.nat.no empr TSJ'!D21+'Concursos pers.nat empr TSJ'!D21</f>
        <v>884</v>
      </c>
    </row>
    <row r="22" spans="2:7" ht="17.100000000000001" customHeight="1" thickBot="1" x14ac:dyDescent="0.25">
      <c r="B22" s="34" t="s">
        <v>3</v>
      </c>
      <c r="C22" s="21">
        <f>+'Concursos pers.juridi.TSJ'!C22+'Concursos pers.nat.no empr TSJ'!C22+'Concursos pers.nat empr TSJ'!C22</f>
        <v>103</v>
      </c>
      <c r="D22" s="21">
        <f>+'Concursos pers.juridi.TSJ'!D22+'Concursos pers.nat.no empr TSJ'!D22+'Concursos pers.nat empr TSJ'!D22</f>
        <v>182</v>
      </c>
    </row>
    <row r="23" spans="2:7" ht="17.100000000000001" customHeight="1" thickBot="1" x14ac:dyDescent="0.25">
      <c r="B23" s="35" t="s">
        <v>9</v>
      </c>
      <c r="C23" s="36">
        <f>+'Concursos pers.juridi.TSJ'!C23+'Concursos pers.nat.no empr TSJ'!C23+'Concursos pers.nat empr TSJ'!C23</f>
        <v>27751</v>
      </c>
      <c r="D23" s="36">
        <f>+'Concursos pers.juridi.TSJ'!D23+'Concursos pers.nat.no empr TSJ'!D23+'Concursos pers.nat empr TSJ'!D23</f>
        <v>42443</v>
      </c>
    </row>
    <row r="24" spans="2:7" ht="33" customHeight="1" x14ac:dyDescent="0.2">
      <c r="C24" s="16"/>
      <c r="G24" s="16"/>
    </row>
    <row r="25" spans="2:7" ht="48" customHeight="1" x14ac:dyDescent="0.2">
      <c r="B25" s="37"/>
      <c r="C25" s="37"/>
      <c r="D25" s="37"/>
      <c r="E25" s="37"/>
      <c r="F25" s="42"/>
      <c r="G25" s="42"/>
    </row>
    <row r="26" spans="2:7" ht="15.75" customHeight="1" x14ac:dyDescent="0.2"/>
    <row r="27" spans="2:7" s="38" customFormat="1" ht="39" customHeight="1" x14ac:dyDescent="0.2">
      <c r="C27" s="20" t="s">
        <v>132</v>
      </c>
    </row>
    <row r="28" spans="2:7" ht="17.100000000000001" customHeight="1" thickBot="1" x14ac:dyDescent="0.25">
      <c r="B28" s="34" t="s">
        <v>24</v>
      </c>
      <c r="C28" s="18">
        <f>+(D6-C6)/C6</f>
        <v>0.77546426561620707</v>
      </c>
    </row>
    <row r="29" spans="2:7" ht="17.100000000000001" customHeight="1" thickBot="1" x14ac:dyDescent="0.25">
      <c r="B29" s="34" t="s">
        <v>25</v>
      </c>
      <c r="C29" s="18">
        <f t="shared" ref="C29:C45" si="0">+(D7-C7)/C7</f>
        <v>0.11360448807854137</v>
      </c>
    </row>
    <row r="30" spans="2:7" ht="17.100000000000001" customHeight="1" thickBot="1" x14ac:dyDescent="0.25">
      <c r="B30" s="34" t="s">
        <v>56</v>
      </c>
      <c r="C30" s="18">
        <f t="shared" si="0"/>
        <v>0.32972972972972975</v>
      </c>
    </row>
    <row r="31" spans="2:7" ht="17.100000000000001" customHeight="1" thickBot="1" x14ac:dyDescent="0.25">
      <c r="B31" s="34" t="s">
        <v>19</v>
      </c>
      <c r="C31" s="18">
        <f t="shared" si="0"/>
        <v>0.5321100917431193</v>
      </c>
    </row>
    <row r="32" spans="2:7" ht="17.100000000000001" customHeight="1" thickBot="1" x14ac:dyDescent="0.25">
      <c r="B32" s="34" t="s">
        <v>0</v>
      </c>
      <c r="C32" s="18">
        <f t="shared" si="0"/>
        <v>0.82916666666666672</v>
      </c>
    </row>
    <row r="33" spans="2:10" ht="17.100000000000001" customHeight="1" thickBot="1" x14ac:dyDescent="0.25">
      <c r="B33" s="34" t="s">
        <v>1</v>
      </c>
      <c r="C33" s="18">
        <f t="shared" si="0"/>
        <v>0.6009174311926605</v>
      </c>
    </row>
    <row r="34" spans="2:10" ht="17.100000000000001" customHeight="1" thickBot="1" x14ac:dyDescent="0.25">
      <c r="B34" s="34" t="s">
        <v>26</v>
      </c>
      <c r="C34" s="18">
        <f t="shared" si="0"/>
        <v>0.60025380710659904</v>
      </c>
    </row>
    <row r="35" spans="2:10" ht="17.100000000000001" customHeight="1" thickBot="1" x14ac:dyDescent="0.25">
      <c r="B35" s="34" t="s">
        <v>21</v>
      </c>
      <c r="C35" s="18">
        <f t="shared" si="0"/>
        <v>0.4887640449438202</v>
      </c>
    </row>
    <row r="36" spans="2:10" ht="17.100000000000001" customHeight="1" thickBot="1" x14ac:dyDescent="0.25">
      <c r="B36" s="34" t="s">
        <v>12</v>
      </c>
      <c r="C36" s="18">
        <f t="shared" si="0"/>
        <v>0.49166151945645459</v>
      </c>
    </row>
    <row r="37" spans="2:10" ht="17.100000000000001" customHeight="1" thickBot="1" x14ac:dyDescent="0.25">
      <c r="B37" s="34" t="s">
        <v>20</v>
      </c>
      <c r="C37" s="18">
        <f t="shared" si="0"/>
        <v>0.67522935779816518</v>
      </c>
    </row>
    <row r="38" spans="2:10" ht="17.100000000000001" customHeight="1" thickBot="1" x14ac:dyDescent="0.25">
      <c r="B38" s="34" t="s">
        <v>8</v>
      </c>
      <c r="C38" s="18">
        <f t="shared" si="0"/>
        <v>0.61772151898734173</v>
      </c>
    </row>
    <row r="39" spans="2:10" ht="17.100000000000001" customHeight="1" thickBot="1" x14ac:dyDescent="0.25">
      <c r="B39" s="34" t="s">
        <v>2</v>
      </c>
      <c r="C39" s="18">
        <f t="shared" si="0"/>
        <v>0.58629661751951434</v>
      </c>
    </row>
    <row r="40" spans="2:10" ht="17.100000000000001" customHeight="1" thickBot="1" x14ac:dyDescent="0.25">
      <c r="B40" s="34" t="s">
        <v>57</v>
      </c>
      <c r="C40" s="18">
        <f t="shared" si="0"/>
        <v>0.16673941510257528</v>
      </c>
    </row>
    <row r="41" spans="2:10" ht="17.100000000000001" customHeight="1" thickBot="1" x14ac:dyDescent="0.25">
      <c r="B41" s="34" t="s">
        <v>58</v>
      </c>
      <c r="C41" s="18">
        <f t="shared" si="0"/>
        <v>1.2982708933717579</v>
      </c>
    </row>
    <row r="42" spans="2:10" ht="17.100000000000001" customHeight="1" thickBot="1" x14ac:dyDescent="0.25">
      <c r="B42" s="34" t="s">
        <v>59</v>
      </c>
      <c r="C42" s="18">
        <f t="shared" si="0"/>
        <v>1.1000000000000001</v>
      </c>
    </row>
    <row r="43" spans="2:10" ht="17.100000000000001" customHeight="1" thickBot="1" x14ac:dyDescent="0.25">
      <c r="B43" s="34" t="s">
        <v>23</v>
      </c>
      <c r="C43" s="18">
        <f t="shared" si="0"/>
        <v>0.30576070901033975</v>
      </c>
    </row>
    <row r="44" spans="2:10" ht="17.100000000000001" customHeight="1" thickBot="1" x14ac:dyDescent="0.25">
      <c r="B44" s="34" t="s">
        <v>3</v>
      </c>
      <c r="C44" s="18">
        <f t="shared" si="0"/>
        <v>0.76699029126213591</v>
      </c>
    </row>
    <row r="45" spans="2:10" ht="17.100000000000001" customHeight="1" thickBot="1" x14ac:dyDescent="0.25">
      <c r="B45" s="35" t="s">
        <v>9</v>
      </c>
      <c r="C45" s="41">
        <f t="shared" si="0"/>
        <v>0.52942236315808444</v>
      </c>
    </row>
    <row r="47" spans="2:10" x14ac:dyDescent="0.2">
      <c r="B47" s="44" t="s">
        <v>43</v>
      </c>
      <c r="C47" s="44"/>
      <c r="D47" s="44"/>
      <c r="E47" s="44"/>
      <c r="F47" s="44"/>
      <c r="G47" s="44"/>
      <c r="H47" s="44"/>
      <c r="I47" s="44"/>
      <c r="J47" s="44"/>
    </row>
    <row r="48" spans="2:10" x14ac:dyDescent="0.2">
      <c r="B48" s="44" t="s">
        <v>44</v>
      </c>
      <c r="C48" s="44"/>
      <c r="D48" s="44"/>
      <c r="E48" s="44"/>
      <c r="F48" s="44"/>
      <c r="G48" s="44"/>
      <c r="H48" s="44"/>
      <c r="I48" s="44"/>
      <c r="J48" s="44"/>
    </row>
    <row r="53" spans="2:16" ht="39" customHeight="1" x14ac:dyDescent="0.2">
      <c r="C53" s="19">
        <v>2022</v>
      </c>
      <c r="D53" s="19">
        <v>2023</v>
      </c>
      <c r="N53" s="12">
        <v>2021</v>
      </c>
      <c r="O53" s="12">
        <v>2022</v>
      </c>
      <c r="P53" s="12">
        <v>2023</v>
      </c>
    </row>
    <row r="54" spans="2:16" ht="17.100000000000001" customHeight="1" thickBot="1" x14ac:dyDescent="0.25">
      <c r="B54" s="34" t="s">
        <v>24</v>
      </c>
      <c r="C54" s="68">
        <f>+C6/O54*100000</f>
        <v>40.99914240960981</v>
      </c>
      <c r="D54" s="68">
        <f>+D6/P54*100000</f>
        <v>72.154370559461668</v>
      </c>
      <c r="N54" s="12">
        <v>8635689</v>
      </c>
      <c r="O54" s="12">
        <v>8668474</v>
      </c>
      <c r="P54" s="12">
        <v>8745139</v>
      </c>
    </row>
    <row r="55" spans="2:16" ht="17.100000000000001" customHeight="1" thickBot="1" x14ac:dyDescent="0.25">
      <c r="B55" s="34" t="s">
        <v>25</v>
      </c>
      <c r="C55" s="68">
        <f t="shared" ref="C55:C71" si="1">+C7/O55*100000</f>
        <v>53.757968506727281</v>
      </c>
      <c r="D55" s="68">
        <f t="shared" ref="D55:D70" si="2">+D7/P55*100000</f>
        <v>58.844106103186171</v>
      </c>
      <c r="N55" s="12">
        <v>1329391</v>
      </c>
      <c r="O55" s="12">
        <v>1326315</v>
      </c>
      <c r="P55" s="12">
        <v>1349328</v>
      </c>
    </row>
    <row r="56" spans="2:16" ht="17.100000000000001" customHeight="1" thickBot="1" x14ac:dyDescent="0.25">
      <c r="B56" s="34" t="s">
        <v>56</v>
      </c>
      <c r="C56" s="68">
        <f t="shared" si="1"/>
        <v>55.241140017876234</v>
      </c>
      <c r="D56" s="68">
        <f t="shared" si="2"/>
        <v>73.315749474719468</v>
      </c>
      <c r="N56" s="12">
        <v>1018784</v>
      </c>
      <c r="O56" s="12">
        <v>1004686</v>
      </c>
      <c r="P56" s="12">
        <v>1006605</v>
      </c>
    </row>
    <row r="57" spans="2:16" ht="17.100000000000001" customHeight="1" thickBot="1" x14ac:dyDescent="0.25">
      <c r="B57" s="34" t="s">
        <v>19</v>
      </c>
      <c r="C57" s="68">
        <f t="shared" si="1"/>
        <v>55.581098687045269</v>
      </c>
      <c r="D57" s="68">
        <f t="shared" si="2"/>
        <v>83.034591116790395</v>
      </c>
      <c r="N57" s="12">
        <v>1171543</v>
      </c>
      <c r="O57" s="12">
        <v>1176659</v>
      </c>
      <c r="P57" s="12">
        <v>1206726</v>
      </c>
    </row>
    <row r="58" spans="2:16" ht="17.100000000000001" customHeight="1" thickBot="1" x14ac:dyDescent="0.25">
      <c r="B58" s="34" t="s">
        <v>0</v>
      </c>
      <c r="C58" s="68">
        <f t="shared" si="1"/>
        <v>55.103983512888135</v>
      </c>
      <c r="D58" s="68">
        <f t="shared" si="2"/>
        <v>99.190927396760102</v>
      </c>
      <c r="N58" s="12">
        <v>2175952</v>
      </c>
      <c r="O58" s="12">
        <v>2177701</v>
      </c>
      <c r="P58" s="12">
        <v>2212904</v>
      </c>
    </row>
    <row r="59" spans="2:16" ht="17.100000000000001" customHeight="1" thickBot="1" x14ac:dyDescent="0.25">
      <c r="B59" s="34" t="s">
        <v>1</v>
      </c>
      <c r="C59" s="68">
        <f t="shared" si="1"/>
        <v>37.239367135746036</v>
      </c>
      <c r="D59" s="68">
        <f t="shared" si="2"/>
        <v>59.300391314616611</v>
      </c>
      <c r="N59" s="12">
        <v>582905</v>
      </c>
      <c r="O59" s="12">
        <v>585402</v>
      </c>
      <c r="P59" s="12">
        <v>588529</v>
      </c>
    </row>
    <row r="60" spans="2:16" ht="17.100000000000001" customHeight="1" thickBot="1" x14ac:dyDescent="0.25">
      <c r="B60" s="34" t="s">
        <v>27</v>
      </c>
      <c r="C60" s="68">
        <f t="shared" si="1"/>
        <v>33.211949558297931</v>
      </c>
      <c r="D60" s="68">
        <f t="shared" si="2"/>
        <v>52.926241972398607</v>
      </c>
      <c r="N60" s="12">
        <v>2394918</v>
      </c>
      <c r="O60" s="12">
        <v>2372640</v>
      </c>
      <c r="P60" s="12">
        <v>2382561</v>
      </c>
    </row>
    <row r="61" spans="2:16" ht="17.100000000000001" customHeight="1" thickBot="1" x14ac:dyDescent="0.25">
      <c r="B61" s="34" t="s">
        <v>21</v>
      </c>
      <c r="C61" s="68">
        <f t="shared" si="1"/>
        <v>43.344268426671242</v>
      </c>
      <c r="D61" s="68">
        <f t="shared" si="2"/>
        <v>63.682787623911089</v>
      </c>
      <c r="N61" s="12">
        <v>2045221</v>
      </c>
      <c r="O61" s="12">
        <v>2053328</v>
      </c>
      <c r="P61" s="12">
        <v>2080625</v>
      </c>
    </row>
    <row r="62" spans="2:16" ht="17.100000000000001" customHeight="1" thickBot="1" x14ac:dyDescent="0.25">
      <c r="B62" s="34" t="s">
        <v>12</v>
      </c>
      <c r="C62" s="68">
        <f t="shared" si="1"/>
        <v>103.88045803903211</v>
      </c>
      <c r="D62" s="68">
        <f t="shared" si="2"/>
        <v>152.86636782926971</v>
      </c>
      <c r="N62" s="12">
        <v>7780479</v>
      </c>
      <c r="O62" s="12">
        <v>7792611</v>
      </c>
      <c r="P62" s="12">
        <v>7899056</v>
      </c>
    </row>
    <row r="63" spans="2:16" ht="17.100000000000001" customHeight="1" thickBot="1" x14ac:dyDescent="0.25">
      <c r="B63" s="34" t="s">
        <v>117</v>
      </c>
      <c r="C63" s="68">
        <f t="shared" si="1"/>
        <v>64.143216305637125</v>
      </c>
      <c r="D63" s="68">
        <f t="shared" si="2"/>
        <v>104.97734018694706</v>
      </c>
      <c r="N63" s="12">
        <v>5057353</v>
      </c>
      <c r="O63" s="12">
        <v>5097967</v>
      </c>
      <c r="P63" s="12">
        <v>5218269</v>
      </c>
    </row>
    <row r="64" spans="2:16" ht="17.100000000000001" customHeight="1" thickBot="1" x14ac:dyDescent="0.25">
      <c r="B64" s="34" t="s">
        <v>8</v>
      </c>
      <c r="C64" s="68">
        <f t="shared" si="1"/>
        <v>37.44870948902895</v>
      </c>
      <c r="D64" s="68">
        <f t="shared" si="2"/>
        <v>60.608647402791405</v>
      </c>
      <c r="N64" s="12">
        <v>1063987</v>
      </c>
      <c r="O64" s="12">
        <v>1054776</v>
      </c>
      <c r="P64" s="12">
        <v>1054305</v>
      </c>
    </row>
    <row r="65" spans="2:16" ht="17.100000000000001" customHeight="1" thickBot="1" x14ac:dyDescent="0.25">
      <c r="B65" s="34" t="s">
        <v>2</v>
      </c>
      <c r="C65" s="68">
        <f t="shared" si="1"/>
        <v>42.855061431782772</v>
      </c>
      <c r="D65" s="68">
        <f t="shared" si="2"/>
        <v>67.747866812657335</v>
      </c>
      <c r="N65" s="12">
        <v>2701819</v>
      </c>
      <c r="O65" s="12">
        <v>2690464</v>
      </c>
      <c r="P65" s="12">
        <v>2699716</v>
      </c>
    </row>
    <row r="66" spans="2:16" ht="17.100000000000001" customHeight="1" thickBot="1" x14ac:dyDescent="0.25">
      <c r="B66" s="34" t="s">
        <v>57</v>
      </c>
      <c r="C66" s="68">
        <f t="shared" si="1"/>
        <v>67.878102660371283</v>
      </c>
      <c r="D66" s="68">
        <f t="shared" si="2"/>
        <v>78.055691991596959</v>
      </c>
      <c r="N66" s="12">
        <v>6779888</v>
      </c>
      <c r="O66" s="12">
        <v>6750336</v>
      </c>
      <c r="P66" s="12">
        <v>6848956</v>
      </c>
    </row>
    <row r="67" spans="2:16" ht="17.100000000000001" customHeight="1" thickBot="1" x14ac:dyDescent="0.25">
      <c r="B67" s="34" t="s">
        <v>58</v>
      </c>
      <c r="C67" s="68">
        <f t="shared" si="1"/>
        <v>45.303868845952486</v>
      </c>
      <c r="D67" s="68">
        <f t="shared" si="2"/>
        <v>102.72521295355274</v>
      </c>
      <c r="N67" s="12">
        <v>1511251</v>
      </c>
      <c r="O67" s="12">
        <v>1531878</v>
      </c>
      <c r="P67" s="12">
        <v>1552686</v>
      </c>
    </row>
    <row r="68" spans="2:16" ht="17.100000000000001" customHeight="1" thickBot="1" x14ac:dyDescent="0.25">
      <c r="B68" s="34" t="s">
        <v>59</v>
      </c>
      <c r="C68" s="68">
        <f t="shared" si="1"/>
        <v>31.620934263089183</v>
      </c>
      <c r="D68" s="68">
        <f t="shared" si="2"/>
        <v>65.605474561142515</v>
      </c>
      <c r="N68" s="12">
        <v>661197</v>
      </c>
      <c r="O68" s="12">
        <v>664117</v>
      </c>
      <c r="P68" s="12">
        <v>672200</v>
      </c>
    </row>
    <row r="69" spans="2:16" ht="17.100000000000001" customHeight="1" thickBot="1" x14ac:dyDescent="0.25">
      <c r="B69" s="34" t="s">
        <v>23</v>
      </c>
      <c r="C69" s="68">
        <f t="shared" si="1"/>
        <v>30.658815836070886</v>
      </c>
      <c r="D69" s="68">
        <f t="shared" si="2"/>
        <v>39.821452140605764</v>
      </c>
      <c r="N69" s="12">
        <v>2220504</v>
      </c>
      <c r="O69" s="12">
        <v>2208174</v>
      </c>
      <c r="P69" s="12">
        <v>2219909</v>
      </c>
    </row>
    <row r="70" spans="2:16" ht="17.100000000000001" customHeight="1" thickBot="1" x14ac:dyDescent="0.25">
      <c r="B70" s="34" t="s">
        <v>3</v>
      </c>
      <c r="C70" s="68">
        <f t="shared" si="1"/>
        <v>32.198366948845234</v>
      </c>
      <c r="D70" s="68">
        <f t="shared" si="2"/>
        <v>56.475611534678194</v>
      </c>
      <c r="N70" s="12">
        <v>319914</v>
      </c>
      <c r="O70" s="12">
        <v>319892</v>
      </c>
      <c r="P70" s="12">
        <v>322263</v>
      </c>
    </row>
    <row r="71" spans="2:16" ht="17.100000000000001" customHeight="1" thickBot="1" x14ac:dyDescent="0.25">
      <c r="B71" s="35" t="s">
        <v>9</v>
      </c>
      <c r="C71" s="69">
        <f t="shared" si="1"/>
        <v>58.453405994091256</v>
      </c>
      <c r="D71" s="69">
        <f>+D23/P71*100000</f>
        <v>88.312935784117357</v>
      </c>
      <c r="N71" s="12">
        <v>47450795</v>
      </c>
      <c r="O71" s="12">
        <v>47475420</v>
      </c>
      <c r="P71" s="12">
        <v>48059777</v>
      </c>
    </row>
    <row r="72" spans="2:16" ht="13.5" thickBot="1" x14ac:dyDescent="0.25">
      <c r="C72" s="68"/>
      <c r="D72" s="68"/>
      <c r="E72" s="68"/>
      <c r="F72" s="68"/>
      <c r="G72" s="68"/>
    </row>
    <row r="73" spans="2:16" ht="13.5" thickBot="1" x14ac:dyDescent="0.25">
      <c r="C73" s="68"/>
      <c r="D73" s="68"/>
      <c r="E73" s="68"/>
      <c r="F73" s="68"/>
      <c r="G73" s="68"/>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R72"/>
  <sheetViews>
    <sheetView zoomScaleNormal="100" workbookViewId="0"/>
  </sheetViews>
  <sheetFormatPr baseColWidth="10" defaultRowHeight="12.75" x14ac:dyDescent="0.2"/>
  <cols>
    <col min="1" max="1" width="9.5703125" style="12" customWidth="1"/>
    <col min="2" max="2" width="32.85546875" style="12" bestFit="1" customWidth="1"/>
    <col min="3" max="12" width="13.140625" style="12" customWidth="1"/>
    <col min="13" max="13" width="12.28515625" style="12" customWidth="1"/>
    <col min="14" max="14" width="13.140625" style="12" hidden="1" customWidth="1"/>
    <col min="15" max="15" width="12.28515625" style="12" hidden="1" customWidth="1"/>
    <col min="16" max="16" width="0.28515625" style="12" hidden="1" customWidth="1"/>
    <col min="17" max="23" width="13.140625" style="12" customWidth="1"/>
    <col min="24" max="48" width="12.28515625" style="12" customWidth="1"/>
    <col min="49" max="16384" width="11.42578125" style="12"/>
  </cols>
  <sheetData>
    <row r="2" spans="2:17" ht="40.5" customHeight="1" x14ac:dyDescent="0.2">
      <c r="B2" s="10"/>
      <c r="C2" s="11"/>
      <c r="D2" s="11"/>
    </row>
    <row r="3" spans="2:17" ht="27.95" customHeight="1" x14ac:dyDescent="0.2">
      <c r="B3" s="10"/>
    </row>
    <row r="5" spans="2:17" ht="39" customHeight="1" x14ac:dyDescent="0.2">
      <c r="C5" s="39">
        <v>2022</v>
      </c>
      <c r="D5" s="19">
        <v>2023</v>
      </c>
    </row>
    <row r="6" spans="2:17" ht="17.100000000000001" customHeight="1" thickBot="1" x14ac:dyDescent="0.25">
      <c r="B6" s="34" t="s">
        <v>24</v>
      </c>
      <c r="C6" s="21">
        <v>19349</v>
      </c>
      <c r="D6" s="21">
        <v>23933</v>
      </c>
      <c r="N6" s="16" t="e">
        <f>+#REF!+#REF!+#REF!+C6</f>
        <v>#REF!</v>
      </c>
      <c r="Q6" s="16"/>
    </row>
    <row r="7" spans="2:17" ht="17.100000000000001" customHeight="1" thickBot="1" x14ac:dyDescent="0.25">
      <c r="B7" s="34" t="s">
        <v>25</v>
      </c>
      <c r="C7" s="21">
        <v>2510</v>
      </c>
      <c r="D7" s="21">
        <v>2632</v>
      </c>
      <c r="N7" s="16" t="e">
        <f>+#REF!+#REF!+#REF!+C7</f>
        <v>#REF!</v>
      </c>
      <c r="Q7" s="16"/>
    </row>
    <row r="8" spans="2:17" ht="17.100000000000001" customHeight="1" thickBot="1" x14ac:dyDescent="0.25">
      <c r="B8" s="34" t="s">
        <v>56</v>
      </c>
      <c r="C8" s="21">
        <v>2133</v>
      </c>
      <c r="D8" s="21">
        <v>2318</v>
      </c>
      <c r="N8" s="16" t="e">
        <f>+#REF!+#REF!+#REF!+C8</f>
        <v>#REF!</v>
      </c>
      <c r="Q8" s="16"/>
    </row>
    <row r="9" spans="2:17" ht="17.100000000000001" customHeight="1" thickBot="1" x14ac:dyDescent="0.25">
      <c r="B9" s="34" t="s">
        <v>19</v>
      </c>
      <c r="C9" s="21">
        <v>2075</v>
      </c>
      <c r="D9" s="21">
        <v>2424</v>
      </c>
      <c r="N9" s="16" t="e">
        <f>+#REF!+#REF!+#REF!+C9</f>
        <v>#REF!</v>
      </c>
      <c r="Q9" s="16"/>
    </row>
    <row r="10" spans="2:17" ht="17.100000000000001" customHeight="1" thickBot="1" x14ac:dyDescent="0.25">
      <c r="B10" s="34" t="s">
        <v>0</v>
      </c>
      <c r="C10" s="21">
        <v>8721</v>
      </c>
      <c r="D10" s="21">
        <v>10176</v>
      </c>
      <c r="N10" s="16" t="e">
        <f>+#REF!+#REF!+#REF!+C10</f>
        <v>#REF!</v>
      </c>
      <c r="Q10" s="16"/>
    </row>
    <row r="11" spans="2:17" ht="17.100000000000001" customHeight="1" thickBot="1" x14ac:dyDescent="0.25">
      <c r="B11" s="34" t="s">
        <v>1</v>
      </c>
      <c r="C11" s="21">
        <v>1013</v>
      </c>
      <c r="D11" s="21">
        <v>1207</v>
      </c>
      <c r="N11" s="16" t="e">
        <f>+#REF!+#REF!+#REF!+C11</f>
        <v>#REF!</v>
      </c>
      <c r="Q11" s="16"/>
    </row>
    <row r="12" spans="2:17" ht="17.100000000000001" customHeight="1" thickBot="1" x14ac:dyDescent="0.25">
      <c r="B12" s="34" t="s">
        <v>26</v>
      </c>
      <c r="C12" s="21">
        <v>4484</v>
      </c>
      <c r="D12" s="21">
        <v>4952</v>
      </c>
      <c r="N12" s="16" t="e">
        <f>+#REF!+#REF!+#REF!+C12</f>
        <v>#REF!</v>
      </c>
      <c r="Q12" s="16"/>
    </row>
    <row r="13" spans="2:17" s="45" customFormat="1" ht="17.100000000000001" customHeight="1" thickBot="1" x14ac:dyDescent="0.25">
      <c r="B13" s="34" t="s">
        <v>21</v>
      </c>
      <c r="C13" s="21">
        <v>3334</v>
      </c>
      <c r="D13" s="21">
        <v>4210</v>
      </c>
      <c r="N13" s="16" t="e">
        <f>+#REF!+#REF!+#REF!+C13</f>
        <v>#REF!</v>
      </c>
      <c r="Q13" s="16"/>
    </row>
    <row r="14" spans="2:17" ht="17.100000000000001" customHeight="1" thickBot="1" x14ac:dyDescent="0.25">
      <c r="B14" s="34" t="s">
        <v>12</v>
      </c>
      <c r="C14" s="21">
        <v>24064</v>
      </c>
      <c r="D14" s="21">
        <v>27547</v>
      </c>
      <c r="N14" s="16" t="e">
        <f>+#REF!+#REF!+#REF!+C14</f>
        <v>#REF!</v>
      </c>
      <c r="Q14" s="16"/>
    </row>
    <row r="15" spans="2:17" ht="17.100000000000001" customHeight="1" thickBot="1" x14ac:dyDescent="0.25">
      <c r="B15" s="34" t="s">
        <v>20</v>
      </c>
      <c r="C15" s="21">
        <v>13543</v>
      </c>
      <c r="D15" s="21">
        <v>17590</v>
      </c>
      <c r="N15" s="16" t="e">
        <f>+#REF!+#REF!+#REF!+C15</f>
        <v>#REF!</v>
      </c>
      <c r="Q15" s="16"/>
    </row>
    <row r="16" spans="2:17" ht="17.100000000000001" customHeight="1" thickBot="1" x14ac:dyDescent="0.25">
      <c r="B16" s="34" t="s">
        <v>8</v>
      </c>
      <c r="C16" s="21">
        <v>1633</v>
      </c>
      <c r="D16" s="21">
        <v>1716</v>
      </c>
      <c r="N16" s="16" t="e">
        <f>+#REF!+#REF!+#REF!+C16</f>
        <v>#REF!</v>
      </c>
      <c r="Q16" s="16"/>
    </row>
    <row r="17" spans="2:18" ht="17.100000000000001" customHeight="1" thickBot="1" x14ac:dyDescent="0.25">
      <c r="B17" s="34" t="s">
        <v>2</v>
      </c>
      <c r="C17" s="21">
        <v>5131</v>
      </c>
      <c r="D17" s="21">
        <v>5747</v>
      </c>
      <c r="N17" s="16" t="e">
        <f>+#REF!+#REF!+#REF!+C17</f>
        <v>#REF!</v>
      </c>
      <c r="Q17" s="16"/>
    </row>
    <row r="18" spans="2:18" ht="17.100000000000001" customHeight="1" thickBot="1" x14ac:dyDescent="0.25">
      <c r="B18" s="34" t="s">
        <v>57</v>
      </c>
      <c r="C18" s="21">
        <v>22180</v>
      </c>
      <c r="D18" s="21">
        <v>23734</v>
      </c>
      <c r="N18" s="16" t="e">
        <f>+#REF!+#REF!+#REF!+C18</f>
        <v>#REF!</v>
      </c>
      <c r="Q18" s="16"/>
    </row>
    <row r="19" spans="2:18" ht="17.100000000000001" customHeight="1" thickBot="1" x14ac:dyDescent="0.25">
      <c r="B19" s="34" t="s">
        <v>58</v>
      </c>
      <c r="C19" s="21">
        <v>4245</v>
      </c>
      <c r="D19" s="21">
        <v>4968</v>
      </c>
      <c r="N19" s="16" t="e">
        <f>+#REF!+#REF!+#REF!+C19</f>
        <v>#REF!</v>
      </c>
      <c r="Q19" s="16"/>
    </row>
    <row r="20" spans="2:18" ht="17.100000000000001" customHeight="1" thickBot="1" x14ac:dyDescent="0.25">
      <c r="B20" s="34" t="s">
        <v>59</v>
      </c>
      <c r="C20" s="21">
        <v>1038</v>
      </c>
      <c r="D20" s="21">
        <v>1258</v>
      </c>
      <c r="N20" s="16" t="e">
        <f>+#REF!+#REF!+#REF!+C20</f>
        <v>#REF!</v>
      </c>
      <c r="Q20" s="16"/>
    </row>
    <row r="21" spans="2:18" ht="17.100000000000001" customHeight="1" thickBot="1" x14ac:dyDescent="0.25">
      <c r="B21" s="34" t="s">
        <v>23</v>
      </c>
      <c r="C21" s="21">
        <v>5005</v>
      </c>
      <c r="D21" s="21">
        <v>5438</v>
      </c>
      <c r="N21" s="16" t="e">
        <f>+#REF!+#REF!+#REF!+C21</f>
        <v>#REF!</v>
      </c>
      <c r="Q21" s="16"/>
    </row>
    <row r="22" spans="2:18" ht="17.100000000000001" customHeight="1" thickBot="1" x14ac:dyDescent="0.25">
      <c r="B22" s="34" t="s">
        <v>3</v>
      </c>
      <c r="C22" s="21">
        <v>477</v>
      </c>
      <c r="D22" s="21">
        <v>534</v>
      </c>
      <c r="N22" s="16" t="e">
        <f>+#REF!+#REF!+#REF!+C22</f>
        <v>#REF!</v>
      </c>
      <c r="Q22" s="16"/>
    </row>
    <row r="23" spans="2:18" ht="17.100000000000001" customHeight="1" thickBot="1" x14ac:dyDescent="0.25">
      <c r="B23" s="35" t="s">
        <v>9</v>
      </c>
      <c r="C23" s="36">
        <v>120935</v>
      </c>
      <c r="D23" s="36">
        <f>SUM(D6:D22)</f>
        <v>140384</v>
      </c>
      <c r="N23" s="16" t="e">
        <f>+#REF!+#REF!+#REF!+C23</f>
        <v>#REF!</v>
      </c>
      <c r="Q23" s="16"/>
    </row>
    <row r="24" spans="2:18" x14ac:dyDescent="0.2">
      <c r="C24" s="16"/>
      <c r="G24" s="16"/>
    </row>
    <row r="26" spans="2:18" ht="28.5" customHeight="1" x14ac:dyDescent="0.2">
      <c r="B26" s="81"/>
      <c r="C26" s="81"/>
      <c r="D26" s="81"/>
      <c r="E26" s="81"/>
      <c r="F26" s="82"/>
      <c r="G26" s="82"/>
      <c r="H26" s="82"/>
      <c r="I26" s="82"/>
      <c r="J26" s="82"/>
      <c r="K26" s="82"/>
      <c r="L26" s="82"/>
      <c r="M26" s="82"/>
      <c r="N26" s="82"/>
      <c r="O26" s="82"/>
      <c r="P26" s="82"/>
      <c r="Q26" s="82"/>
      <c r="R26" s="82"/>
    </row>
    <row r="27" spans="2:18" ht="9" customHeight="1" x14ac:dyDescent="0.2">
      <c r="B27" s="67"/>
      <c r="C27" s="67"/>
      <c r="D27" s="67"/>
      <c r="E27" s="67"/>
      <c r="F27"/>
      <c r="G27"/>
      <c r="H27"/>
      <c r="I27"/>
      <c r="J27"/>
      <c r="K27"/>
      <c r="L27"/>
      <c r="M27"/>
      <c r="N27"/>
      <c r="O27"/>
      <c r="P27"/>
      <c r="Q27"/>
      <c r="R27"/>
    </row>
    <row r="28" spans="2:18" ht="39" customHeight="1" x14ac:dyDescent="0.2">
      <c r="C28" s="20" t="s">
        <v>133</v>
      </c>
    </row>
    <row r="29" spans="2:18" ht="17.100000000000001" customHeight="1" thickBot="1" x14ac:dyDescent="0.25">
      <c r="B29" s="34" t="s">
        <v>24</v>
      </c>
      <c r="C29" s="18">
        <f>+(D6-C6)/C6</f>
        <v>0.23691146829293502</v>
      </c>
    </row>
    <row r="30" spans="2:18" ht="17.100000000000001" customHeight="1" thickBot="1" x14ac:dyDescent="0.25">
      <c r="B30" s="34" t="s">
        <v>25</v>
      </c>
      <c r="C30" s="18">
        <f t="shared" ref="C30:C45" si="0">+(D7-C7)/C7</f>
        <v>4.8605577689243028E-2</v>
      </c>
    </row>
    <row r="31" spans="2:18" ht="17.100000000000001" customHeight="1" thickBot="1" x14ac:dyDescent="0.25">
      <c r="B31" s="34" t="s">
        <v>56</v>
      </c>
      <c r="C31" s="18">
        <f t="shared" si="0"/>
        <v>8.6732301922175334E-2</v>
      </c>
    </row>
    <row r="32" spans="2:18" ht="17.100000000000001" customHeight="1" thickBot="1" x14ac:dyDescent="0.25">
      <c r="B32" s="34" t="s">
        <v>19</v>
      </c>
      <c r="C32" s="18">
        <f t="shared" si="0"/>
        <v>0.16819277108433736</v>
      </c>
    </row>
    <row r="33" spans="2:3" ht="17.100000000000001" customHeight="1" thickBot="1" x14ac:dyDescent="0.25">
      <c r="B33" s="34" t="s">
        <v>0</v>
      </c>
      <c r="C33" s="18">
        <f t="shared" si="0"/>
        <v>0.16683866529067767</v>
      </c>
    </row>
    <row r="34" spans="2:3" ht="17.100000000000001" customHeight="1" thickBot="1" x14ac:dyDescent="0.25">
      <c r="B34" s="34" t="s">
        <v>1</v>
      </c>
      <c r="C34" s="18">
        <f t="shared" si="0"/>
        <v>0.19151036525172754</v>
      </c>
    </row>
    <row r="35" spans="2:3" ht="17.100000000000001" customHeight="1" thickBot="1" x14ac:dyDescent="0.25">
      <c r="B35" s="34" t="s">
        <v>26</v>
      </c>
      <c r="C35" s="18">
        <f t="shared" si="0"/>
        <v>0.10437109723461195</v>
      </c>
    </row>
    <row r="36" spans="2:3" ht="17.100000000000001" customHeight="1" thickBot="1" x14ac:dyDescent="0.25">
      <c r="B36" s="34" t="s">
        <v>21</v>
      </c>
      <c r="C36" s="18">
        <f t="shared" si="0"/>
        <v>0.26274745050989801</v>
      </c>
    </row>
    <row r="37" spans="2:3" ht="17.100000000000001" customHeight="1" thickBot="1" x14ac:dyDescent="0.25">
      <c r="B37" s="34" t="s">
        <v>12</v>
      </c>
      <c r="C37" s="18">
        <f t="shared" si="0"/>
        <v>0.14473902925531915</v>
      </c>
    </row>
    <row r="38" spans="2:3" ht="17.100000000000001" customHeight="1" thickBot="1" x14ac:dyDescent="0.25">
      <c r="B38" s="34" t="s">
        <v>20</v>
      </c>
      <c r="C38" s="18">
        <f t="shared" si="0"/>
        <v>0.29882596175145831</v>
      </c>
    </row>
    <row r="39" spans="2:3" ht="17.100000000000001" customHeight="1" thickBot="1" x14ac:dyDescent="0.25">
      <c r="B39" s="34" t="s">
        <v>8</v>
      </c>
      <c r="C39" s="18">
        <f t="shared" si="0"/>
        <v>5.0826699326393145E-2</v>
      </c>
    </row>
    <row r="40" spans="2:3" ht="17.100000000000001" customHeight="1" thickBot="1" x14ac:dyDescent="0.25">
      <c r="B40" s="34" t="s">
        <v>2</v>
      </c>
      <c r="C40" s="18">
        <f t="shared" si="0"/>
        <v>0.12005457025920874</v>
      </c>
    </row>
    <row r="41" spans="2:3" ht="17.100000000000001" customHeight="1" thickBot="1" x14ac:dyDescent="0.25">
      <c r="B41" s="34" t="s">
        <v>57</v>
      </c>
      <c r="C41" s="18">
        <f t="shared" si="0"/>
        <v>7.0063119927862946E-2</v>
      </c>
    </row>
    <row r="42" spans="2:3" ht="17.100000000000001" customHeight="1" thickBot="1" x14ac:dyDescent="0.25">
      <c r="B42" s="34" t="s">
        <v>58</v>
      </c>
      <c r="C42" s="18">
        <f t="shared" si="0"/>
        <v>0.17031802120141343</v>
      </c>
    </row>
    <row r="43" spans="2:3" ht="17.100000000000001" customHeight="1" thickBot="1" x14ac:dyDescent="0.25">
      <c r="B43" s="34" t="s">
        <v>59</v>
      </c>
      <c r="C43" s="18">
        <f t="shared" si="0"/>
        <v>0.2119460500963391</v>
      </c>
    </row>
    <row r="44" spans="2:3" ht="17.100000000000001" customHeight="1" thickBot="1" x14ac:dyDescent="0.25">
      <c r="B44" s="34" t="s">
        <v>23</v>
      </c>
      <c r="C44" s="18">
        <f t="shared" si="0"/>
        <v>8.6513486513486518E-2</v>
      </c>
    </row>
    <row r="45" spans="2:3" ht="17.100000000000001" customHeight="1" thickBot="1" x14ac:dyDescent="0.25">
      <c r="B45" s="34" t="s">
        <v>3</v>
      </c>
      <c r="C45" s="18">
        <f t="shared" si="0"/>
        <v>0.11949685534591195</v>
      </c>
    </row>
    <row r="46" spans="2:3" ht="17.100000000000001" customHeight="1" thickBot="1" x14ac:dyDescent="0.25">
      <c r="B46" s="35" t="s">
        <v>9</v>
      </c>
      <c r="C46" s="43">
        <f>+(D23-C23)/C23</f>
        <v>0.16082192913548601</v>
      </c>
    </row>
    <row r="52" spans="2:16" ht="39" customHeight="1" x14ac:dyDescent="0.2">
      <c r="C52" s="19">
        <v>2022</v>
      </c>
      <c r="D52" s="19">
        <v>2023</v>
      </c>
      <c r="O52" s="12">
        <v>2022</v>
      </c>
      <c r="P52" s="12">
        <v>2023</v>
      </c>
    </row>
    <row r="53" spans="2:16" ht="17.100000000000001" customHeight="1" thickBot="1" x14ac:dyDescent="0.25">
      <c r="B53" s="34" t="s">
        <v>24</v>
      </c>
      <c r="C53" s="68">
        <f>+C6/$O53*100000</f>
        <v>223.21114419908278</v>
      </c>
      <c r="D53" s="68">
        <f>+D6/$P53*100000</f>
        <v>273.6720365451024</v>
      </c>
      <c r="N53" s="12">
        <v>8635689</v>
      </c>
      <c r="O53" s="12">
        <v>8668474</v>
      </c>
      <c r="P53" s="12">
        <v>8745139</v>
      </c>
    </row>
    <row r="54" spans="2:16" ht="17.100000000000001" customHeight="1" thickBot="1" x14ac:dyDescent="0.25">
      <c r="B54" s="34" t="s">
        <v>25</v>
      </c>
      <c r="C54" s="68">
        <f t="shared" ref="C54:C70" si="1">+C7/$O54*100000</f>
        <v>189.24614439254626</v>
      </c>
      <c r="D54" s="68">
        <f t="shared" ref="D54:D70" si="2">+D7/$P54*100000</f>
        <v>195.06005952592699</v>
      </c>
      <c r="N54" s="12">
        <v>1329391</v>
      </c>
      <c r="O54" s="12">
        <v>1326315</v>
      </c>
      <c r="P54" s="12">
        <v>1349328</v>
      </c>
    </row>
    <row r="55" spans="2:16" ht="17.100000000000001" customHeight="1" thickBot="1" x14ac:dyDescent="0.25">
      <c r="B55" s="34" t="s">
        <v>56</v>
      </c>
      <c r="C55" s="68">
        <f t="shared" si="1"/>
        <v>212.30513812275677</v>
      </c>
      <c r="D55" s="68">
        <f t="shared" si="2"/>
        <v>230.27900715772324</v>
      </c>
      <c r="N55" s="12">
        <v>1018784</v>
      </c>
      <c r="O55" s="12">
        <v>1004686</v>
      </c>
      <c r="P55" s="12">
        <v>1006605</v>
      </c>
    </row>
    <row r="56" spans="2:16" ht="17.100000000000001" customHeight="1" thickBot="1" x14ac:dyDescent="0.25">
      <c r="B56" s="34" t="s">
        <v>19</v>
      </c>
      <c r="C56" s="68">
        <f t="shared" si="1"/>
        <v>176.34675806669563</v>
      </c>
      <c r="D56" s="68">
        <f t="shared" si="2"/>
        <v>200.87410066576837</v>
      </c>
      <c r="N56" s="12">
        <v>1171543</v>
      </c>
      <c r="O56" s="12">
        <v>1176659</v>
      </c>
      <c r="P56" s="12">
        <v>1206726</v>
      </c>
    </row>
    <row r="57" spans="2:16" ht="17.100000000000001" customHeight="1" thickBot="1" x14ac:dyDescent="0.25">
      <c r="B57" s="34" t="s">
        <v>0</v>
      </c>
      <c r="C57" s="68">
        <f t="shared" si="1"/>
        <v>400.4682001799145</v>
      </c>
      <c r="D57" s="68">
        <f t="shared" si="2"/>
        <v>459.84823562160852</v>
      </c>
      <c r="N57" s="12">
        <v>2175952</v>
      </c>
      <c r="O57" s="12">
        <v>2177701</v>
      </c>
      <c r="P57" s="12">
        <v>2212904</v>
      </c>
    </row>
    <row r="58" spans="2:16" ht="17.100000000000001" customHeight="1" thickBot="1" x14ac:dyDescent="0.25">
      <c r="B58" s="34" t="s">
        <v>1</v>
      </c>
      <c r="C58" s="68">
        <f t="shared" si="1"/>
        <v>173.04348123170061</v>
      </c>
      <c r="D58" s="68">
        <f t="shared" si="2"/>
        <v>205.08759976143909</v>
      </c>
      <c r="N58" s="12">
        <v>582905</v>
      </c>
      <c r="O58" s="12">
        <v>585402</v>
      </c>
      <c r="P58" s="12">
        <v>588529</v>
      </c>
    </row>
    <row r="59" spans="2:16" ht="17.100000000000001" customHeight="1" thickBot="1" x14ac:dyDescent="0.25">
      <c r="B59" s="34" t="s">
        <v>27</v>
      </c>
      <c r="C59" s="68">
        <f t="shared" si="1"/>
        <v>188.98779418706587</v>
      </c>
      <c r="D59" s="68">
        <f t="shared" si="2"/>
        <v>207.84357672269459</v>
      </c>
      <c r="N59" s="12">
        <v>2394918</v>
      </c>
      <c r="O59" s="12">
        <v>2372640</v>
      </c>
      <c r="P59" s="12">
        <v>2382561</v>
      </c>
    </row>
    <row r="60" spans="2:16" ht="17.100000000000001" customHeight="1" thickBot="1" x14ac:dyDescent="0.25">
      <c r="B60" s="34" t="s">
        <v>21</v>
      </c>
      <c r="C60" s="68">
        <f t="shared" si="1"/>
        <v>162.37055161182238</v>
      </c>
      <c r="D60" s="68">
        <f t="shared" si="2"/>
        <v>202.34304595974766</v>
      </c>
      <c r="N60" s="12">
        <v>2045221</v>
      </c>
      <c r="O60" s="12">
        <v>2053328</v>
      </c>
      <c r="P60" s="12">
        <v>2080625</v>
      </c>
    </row>
    <row r="61" spans="2:16" ht="17.100000000000001" customHeight="1" thickBot="1" x14ac:dyDescent="0.25">
      <c r="B61" s="34" t="s">
        <v>12</v>
      </c>
      <c r="C61" s="68">
        <f t="shared" si="1"/>
        <v>308.80535420028025</v>
      </c>
      <c r="D61" s="68">
        <f t="shared" si="2"/>
        <v>348.73787450044665</v>
      </c>
      <c r="N61" s="12">
        <v>7780479</v>
      </c>
      <c r="O61" s="12">
        <v>7792611</v>
      </c>
      <c r="P61" s="12">
        <v>7899056</v>
      </c>
    </row>
    <row r="62" spans="2:16" ht="17.100000000000001" customHeight="1" thickBot="1" x14ac:dyDescent="0.25">
      <c r="B62" s="34" t="s">
        <v>117</v>
      </c>
      <c r="C62" s="68">
        <f t="shared" si="1"/>
        <v>265.6549169502274</v>
      </c>
      <c r="D62" s="68">
        <f t="shared" si="2"/>
        <v>337.08496054917828</v>
      </c>
      <c r="N62" s="12">
        <v>5057353</v>
      </c>
      <c r="O62" s="12">
        <v>5097967</v>
      </c>
      <c r="P62" s="12">
        <v>5218269</v>
      </c>
    </row>
    <row r="63" spans="2:16" ht="17.100000000000001" customHeight="1" thickBot="1" x14ac:dyDescent="0.25">
      <c r="B63" s="34" t="s">
        <v>8</v>
      </c>
      <c r="C63" s="68">
        <f t="shared" si="1"/>
        <v>154.81960150780827</v>
      </c>
      <c r="D63" s="68">
        <f t="shared" si="2"/>
        <v>162.76125030233186</v>
      </c>
      <c r="N63" s="12">
        <v>1063987</v>
      </c>
      <c r="O63" s="12">
        <v>1054776</v>
      </c>
      <c r="P63" s="12">
        <v>1054305</v>
      </c>
    </row>
    <row r="64" spans="2:16" ht="17.100000000000001" customHeight="1" thickBot="1" x14ac:dyDescent="0.25">
      <c r="B64" s="34" t="s">
        <v>2</v>
      </c>
      <c r="C64" s="68">
        <f t="shared" si="1"/>
        <v>190.71059861793356</v>
      </c>
      <c r="D64" s="68">
        <f t="shared" si="2"/>
        <v>212.87424306853015</v>
      </c>
      <c r="N64" s="12">
        <v>2701819</v>
      </c>
      <c r="O64" s="12">
        <v>2690464</v>
      </c>
      <c r="P64" s="12">
        <v>2699716</v>
      </c>
    </row>
    <row r="65" spans="2:16" ht="17.100000000000001" customHeight="1" thickBot="1" x14ac:dyDescent="0.25">
      <c r="B65" s="34" t="s">
        <v>57</v>
      </c>
      <c r="C65" s="68">
        <f t="shared" si="1"/>
        <v>328.57623679769421</v>
      </c>
      <c r="D65" s="68">
        <f t="shared" si="2"/>
        <v>346.53456672812615</v>
      </c>
      <c r="N65" s="12">
        <v>6779888</v>
      </c>
      <c r="O65" s="12">
        <v>6750336</v>
      </c>
      <c r="P65" s="12">
        <v>6848956</v>
      </c>
    </row>
    <row r="66" spans="2:16" ht="17.100000000000001" customHeight="1" thickBot="1" x14ac:dyDescent="0.25">
      <c r="B66" s="34" t="s">
        <v>58</v>
      </c>
      <c r="C66" s="68">
        <f t="shared" si="1"/>
        <v>277.11084041940677</v>
      </c>
      <c r="D66" s="68">
        <f t="shared" si="2"/>
        <v>319.96166642836994</v>
      </c>
      <c r="N66" s="12">
        <v>1511251</v>
      </c>
      <c r="O66" s="12">
        <v>1531878</v>
      </c>
      <c r="P66" s="12">
        <v>1552686</v>
      </c>
    </row>
    <row r="67" spans="2:16" ht="17.100000000000001" customHeight="1" thickBot="1" x14ac:dyDescent="0.25">
      <c r="B67" s="34" t="s">
        <v>59</v>
      </c>
      <c r="C67" s="68">
        <f t="shared" si="1"/>
        <v>156.29776078612653</v>
      </c>
      <c r="D67" s="68">
        <f t="shared" si="2"/>
        <v>187.14668253495984</v>
      </c>
      <c r="N67" s="12">
        <v>661197</v>
      </c>
      <c r="O67" s="12">
        <v>664117</v>
      </c>
      <c r="P67" s="12">
        <v>672200</v>
      </c>
    </row>
    <row r="68" spans="2:16" ht="17.100000000000001" customHeight="1" thickBot="1" x14ac:dyDescent="0.25">
      <c r="B68" s="34" t="s">
        <v>23</v>
      </c>
      <c r="C68" s="68">
        <f t="shared" si="1"/>
        <v>226.65786301260681</v>
      </c>
      <c r="D68" s="68">
        <f t="shared" si="2"/>
        <v>244.96499631291192</v>
      </c>
      <c r="N68" s="12">
        <v>2220504</v>
      </c>
      <c r="O68" s="12">
        <v>2208174</v>
      </c>
      <c r="P68" s="12">
        <v>2219909</v>
      </c>
    </row>
    <row r="69" spans="2:16" ht="17.100000000000001" customHeight="1" thickBot="1" x14ac:dyDescent="0.25">
      <c r="B69" s="34" t="s">
        <v>3</v>
      </c>
      <c r="C69" s="68">
        <f t="shared" si="1"/>
        <v>149.11282557863279</v>
      </c>
      <c r="D69" s="68">
        <f t="shared" si="2"/>
        <v>165.70316790944042</v>
      </c>
      <c r="N69" s="12">
        <v>319914</v>
      </c>
      <c r="O69" s="12">
        <v>319892</v>
      </c>
      <c r="P69" s="12">
        <v>322263</v>
      </c>
    </row>
    <row r="70" spans="2:16" ht="17.100000000000001" customHeight="1" thickBot="1" x14ac:dyDescent="0.25">
      <c r="B70" s="35" t="s">
        <v>9</v>
      </c>
      <c r="C70" s="69">
        <f t="shared" si="1"/>
        <v>254.73181701183475</v>
      </c>
      <c r="D70" s="69">
        <f t="shared" si="2"/>
        <v>292.10289510914708</v>
      </c>
      <c r="N70" s="12">
        <v>47450795</v>
      </c>
      <c r="O70" s="12">
        <v>47475420</v>
      </c>
      <c r="P70" s="12">
        <v>48059777</v>
      </c>
    </row>
    <row r="71" spans="2:16" ht="13.5" thickBot="1" x14ac:dyDescent="0.25">
      <c r="C71" s="68"/>
      <c r="D71" s="68"/>
      <c r="E71" s="68"/>
      <c r="F71" s="68"/>
      <c r="G71" s="68"/>
    </row>
    <row r="72" spans="2:16" ht="13.5" thickBot="1" x14ac:dyDescent="0.25">
      <c r="C72" s="68"/>
      <c r="D72" s="68"/>
      <c r="E72" s="68"/>
      <c r="F72" s="68"/>
      <c r="G72" s="68"/>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R71"/>
  <sheetViews>
    <sheetView zoomScaleNormal="100" workbookViewId="0"/>
  </sheetViews>
  <sheetFormatPr baseColWidth="10" defaultRowHeight="12.75" x14ac:dyDescent="0.2"/>
  <cols>
    <col min="1" max="1" width="10.28515625" style="12" customWidth="1"/>
    <col min="2" max="2" width="32.85546875" style="12" bestFit="1" customWidth="1"/>
    <col min="3" max="12" width="13.140625" style="12" customWidth="1"/>
    <col min="13" max="13" width="13" style="12" customWidth="1"/>
    <col min="14" max="14" width="13.140625" style="12" hidden="1" customWidth="1"/>
    <col min="15" max="15" width="12" style="12" hidden="1" customWidth="1"/>
    <col min="16" max="16" width="0.140625" style="12" customWidth="1"/>
    <col min="17" max="23" width="13.140625" style="12" customWidth="1"/>
    <col min="24" max="63" width="12.28515625" style="12" customWidth="1"/>
    <col min="64" max="16384" width="11.42578125" style="12"/>
  </cols>
  <sheetData>
    <row r="2" spans="2:18" ht="40.5" customHeight="1" x14ac:dyDescent="0.2">
      <c r="B2" s="10"/>
    </row>
    <row r="3" spans="2:18" ht="27.95" customHeight="1" x14ac:dyDescent="0.2">
      <c r="B3" s="46"/>
      <c r="C3"/>
      <c r="D3"/>
      <c r="E3"/>
      <c r="F3"/>
      <c r="G3"/>
      <c r="H3"/>
      <c r="I3"/>
      <c r="J3"/>
      <c r="K3"/>
      <c r="L3"/>
      <c r="M3"/>
      <c r="N3"/>
      <c r="O3"/>
      <c r="P3"/>
      <c r="Q3"/>
      <c r="R3"/>
    </row>
    <row r="5" spans="2:18" ht="39" customHeight="1" x14ac:dyDescent="0.2">
      <c r="C5" s="39">
        <v>2022</v>
      </c>
      <c r="D5" s="19">
        <v>2023</v>
      </c>
    </row>
    <row r="6" spans="2:18" ht="17.100000000000001" customHeight="1" thickBot="1" x14ac:dyDescent="0.25">
      <c r="B6" s="34" t="s">
        <v>24</v>
      </c>
      <c r="C6" s="21">
        <v>20824</v>
      </c>
      <c r="D6" s="21">
        <v>21728</v>
      </c>
      <c r="N6" s="16"/>
      <c r="Q6" s="16"/>
    </row>
    <row r="7" spans="2:18" ht="17.100000000000001" customHeight="1" thickBot="1" x14ac:dyDescent="0.25">
      <c r="B7" s="34" t="s">
        <v>25</v>
      </c>
      <c r="C7" s="21">
        <v>2434</v>
      </c>
      <c r="D7" s="21">
        <v>2806</v>
      </c>
      <c r="N7" s="16"/>
      <c r="Q7" s="16"/>
    </row>
    <row r="8" spans="2:18" ht="17.100000000000001" customHeight="1" thickBot="1" x14ac:dyDescent="0.25">
      <c r="B8" s="34" t="s">
        <v>56</v>
      </c>
      <c r="C8" s="21">
        <v>3619</v>
      </c>
      <c r="D8" s="21">
        <v>3797</v>
      </c>
      <c r="N8" s="16"/>
      <c r="Q8" s="16"/>
    </row>
    <row r="9" spans="2:18" ht="17.100000000000001" customHeight="1" thickBot="1" x14ac:dyDescent="0.25">
      <c r="B9" s="34" t="s">
        <v>19</v>
      </c>
      <c r="C9" s="21">
        <v>2524</v>
      </c>
      <c r="D9" s="21">
        <v>2607</v>
      </c>
      <c r="N9" s="16"/>
      <c r="Q9" s="16"/>
    </row>
    <row r="10" spans="2:18" ht="17.100000000000001" customHeight="1" thickBot="1" x14ac:dyDescent="0.25">
      <c r="B10" s="34" t="s">
        <v>0</v>
      </c>
      <c r="C10" s="21">
        <v>8829</v>
      </c>
      <c r="D10" s="21">
        <v>8386</v>
      </c>
      <c r="N10" s="16"/>
      <c r="Q10" s="16"/>
    </row>
    <row r="11" spans="2:18" s="45" customFormat="1" ht="17.100000000000001" customHeight="1" thickBot="1" x14ac:dyDescent="0.25">
      <c r="B11" s="34" t="s">
        <v>1</v>
      </c>
      <c r="C11" s="21">
        <v>1714</v>
      </c>
      <c r="D11" s="21">
        <v>2239</v>
      </c>
      <c r="N11" s="16"/>
      <c r="Q11" s="16"/>
    </row>
    <row r="12" spans="2:18" s="45" customFormat="1" ht="17.100000000000001" customHeight="1" thickBot="1" x14ac:dyDescent="0.25">
      <c r="B12" s="34" t="s">
        <v>26</v>
      </c>
      <c r="C12" s="21">
        <v>7049</v>
      </c>
      <c r="D12" s="21">
        <v>6829</v>
      </c>
      <c r="N12" s="16"/>
      <c r="Q12" s="16"/>
    </row>
    <row r="13" spans="2:18" s="45" customFormat="1" ht="17.100000000000001" customHeight="1" thickBot="1" x14ac:dyDescent="0.25">
      <c r="B13" s="34" t="s">
        <v>7</v>
      </c>
      <c r="C13" s="21">
        <v>3931</v>
      </c>
      <c r="D13" s="21">
        <v>4427</v>
      </c>
      <c r="N13" s="16"/>
      <c r="Q13" s="16"/>
    </row>
    <row r="14" spans="2:18" s="45" customFormat="1" ht="17.100000000000001" customHeight="1" thickBot="1" x14ac:dyDescent="0.25">
      <c r="B14" s="34" t="s">
        <v>12</v>
      </c>
      <c r="C14" s="21">
        <v>14720</v>
      </c>
      <c r="D14" s="21">
        <v>15410</v>
      </c>
      <c r="N14" s="16"/>
      <c r="Q14" s="16"/>
    </row>
    <row r="15" spans="2:18" s="45" customFormat="1" ht="17.100000000000001" customHeight="1" thickBot="1" x14ac:dyDescent="0.25">
      <c r="B15" s="34" t="s">
        <v>20</v>
      </c>
      <c r="C15" s="21">
        <v>10580</v>
      </c>
      <c r="D15" s="21">
        <v>12617</v>
      </c>
      <c r="N15" s="16"/>
      <c r="Q15" s="16"/>
    </row>
    <row r="16" spans="2:18" ht="17.100000000000001" customHeight="1" thickBot="1" x14ac:dyDescent="0.25">
      <c r="B16" s="34" t="s">
        <v>8</v>
      </c>
      <c r="C16" s="21">
        <v>2199</v>
      </c>
      <c r="D16" s="21">
        <v>2121</v>
      </c>
      <c r="N16" s="16"/>
      <c r="Q16" s="16"/>
    </row>
    <row r="17" spans="2:18" ht="17.100000000000001" customHeight="1" thickBot="1" x14ac:dyDescent="0.25">
      <c r="B17" s="34" t="s">
        <v>2</v>
      </c>
      <c r="C17" s="21">
        <v>7713</v>
      </c>
      <c r="D17" s="21">
        <v>9507</v>
      </c>
      <c r="N17" s="16"/>
      <c r="Q17" s="16"/>
    </row>
    <row r="18" spans="2:18" ht="17.100000000000001" customHeight="1" thickBot="1" x14ac:dyDescent="0.25">
      <c r="B18" s="34" t="s">
        <v>57</v>
      </c>
      <c r="C18" s="21">
        <v>20586</v>
      </c>
      <c r="D18" s="21">
        <v>23710</v>
      </c>
      <c r="N18" s="16"/>
      <c r="Q18" s="16"/>
    </row>
    <row r="19" spans="2:18" ht="17.100000000000001" customHeight="1" thickBot="1" x14ac:dyDescent="0.25">
      <c r="B19" s="34" t="s">
        <v>58</v>
      </c>
      <c r="C19" s="21">
        <v>2497</v>
      </c>
      <c r="D19" s="21">
        <v>2466</v>
      </c>
      <c r="N19" s="16"/>
      <c r="Q19" s="16"/>
    </row>
    <row r="20" spans="2:18" ht="17.100000000000001" customHeight="1" thickBot="1" x14ac:dyDescent="0.25">
      <c r="B20" s="34" t="s">
        <v>59</v>
      </c>
      <c r="C20" s="21">
        <v>1079</v>
      </c>
      <c r="D20" s="21">
        <v>1233</v>
      </c>
      <c r="N20" s="16"/>
      <c r="Q20" s="16"/>
    </row>
    <row r="21" spans="2:18" ht="17.100000000000001" customHeight="1" thickBot="1" x14ac:dyDescent="0.25">
      <c r="B21" s="34" t="s">
        <v>23</v>
      </c>
      <c r="C21" s="21">
        <v>9274</v>
      </c>
      <c r="D21" s="21">
        <v>8362</v>
      </c>
      <c r="N21" s="16"/>
      <c r="Q21" s="16"/>
    </row>
    <row r="22" spans="2:18" ht="17.100000000000001" customHeight="1" thickBot="1" x14ac:dyDescent="0.25">
      <c r="B22" s="34" t="s">
        <v>3</v>
      </c>
      <c r="C22" s="21">
        <v>966</v>
      </c>
      <c r="D22" s="21">
        <v>910</v>
      </c>
      <c r="N22" s="16"/>
      <c r="Q22" s="16"/>
    </row>
    <row r="23" spans="2:18" ht="17.100000000000001" customHeight="1" thickBot="1" x14ac:dyDescent="0.25">
      <c r="B23" s="35" t="s">
        <v>9</v>
      </c>
      <c r="C23" s="36">
        <v>120538</v>
      </c>
      <c r="D23" s="36">
        <f>SUM(D6:D22)</f>
        <v>129155</v>
      </c>
      <c r="N23" s="16"/>
      <c r="Q23" s="16"/>
    </row>
    <row r="24" spans="2:18" ht="15.75" customHeight="1" x14ac:dyDescent="0.2">
      <c r="C24" s="16"/>
      <c r="G24" s="16"/>
    </row>
    <row r="25" spans="2:18" ht="39" customHeight="1" x14ac:dyDescent="0.2">
      <c r="B25" s="37"/>
      <c r="C25" s="37"/>
      <c r="D25" s="37"/>
      <c r="E25" s="37"/>
      <c r="F25"/>
      <c r="G25"/>
      <c r="H25"/>
      <c r="I25"/>
      <c r="J25"/>
      <c r="K25"/>
      <c r="L25"/>
      <c r="M25"/>
      <c r="N25"/>
      <c r="O25"/>
      <c r="P25"/>
      <c r="Q25"/>
      <c r="R25"/>
    </row>
    <row r="27" spans="2:18" ht="39" customHeight="1" x14ac:dyDescent="0.2">
      <c r="C27" s="20" t="s">
        <v>132</v>
      </c>
    </row>
    <row r="28" spans="2:18" ht="17.100000000000001" customHeight="1" thickBot="1" x14ac:dyDescent="0.25">
      <c r="B28" s="34" t="s">
        <v>24</v>
      </c>
      <c r="C28" s="18">
        <f>+(D6-C6)/C6</f>
        <v>4.3411448328851326E-2</v>
      </c>
    </row>
    <row r="29" spans="2:18" ht="17.100000000000001" customHeight="1" thickBot="1" x14ac:dyDescent="0.25">
      <c r="B29" s="34" t="s">
        <v>25</v>
      </c>
      <c r="C29" s="18">
        <f t="shared" ref="C29:C44" si="0">+(D7-C7)/C7</f>
        <v>0.15283483976992604</v>
      </c>
    </row>
    <row r="30" spans="2:18" ht="17.100000000000001" customHeight="1" thickBot="1" x14ac:dyDescent="0.25">
      <c r="B30" s="34" t="s">
        <v>56</v>
      </c>
      <c r="C30" s="18">
        <f t="shared" si="0"/>
        <v>4.9184857695495993E-2</v>
      </c>
    </row>
    <row r="31" spans="2:18" ht="17.100000000000001" customHeight="1" thickBot="1" x14ac:dyDescent="0.25">
      <c r="B31" s="34" t="s">
        <v>19</v>
      </c>
      <c r="C31" s="18">
        <f t="shared" si="0"/>
        <v>3.2884310618066563E-2</v>
      </c>
    </row>
    <row r="32" spans="2:18" ht="17.100000000000001" customHeight="1" thickBot="1" x14ac:dyDescent="0.25">
      <c r="B32" s="34" t="s">
        <v>0</v>
      </c>
      <c r="C32" s="18">
        <f t="shared" si="0"/>
        <v>-5.0175557820817757E-2</v>
      </c>
    </row>
    <row r="33" spans="2:3" ht="17.100000000000001" customHeight="1" thickBot="1" x14ac:dyDescent="0.25">
      <c r="B33" s="34" t="s">
        <v>1</v>
      </c>
      <c r="C33" s="18">
        <f t="shared" si="0"/>
        <v>0.30630105017502918</v>
      </c>
    </row>
    <row r="34" spans="2:3" ht="17.100000000000001" customHeight="1" thickBot="1" x14ac:dyDescent="0.25">
      <c r="B34" s="34" t="s">
        <v>26</v>
      </c>
      <c r="C34" s="18">
        <f t="shared" si="0"/>
        <v>-3.121010072350688E-2</v>
      </c>
    </row>
    <row r="35" spans="2:3" ht="17.100000000000001" customHeight="1" thickBot="1" x14ac:dyDescent="0.25">
      <c r="B35" s="34" t="s">
        <v>21</v>
      </c>
      <c r="C35" s="18">
        <f t="shared" si="0"/>
        <v>0.12617654540829307</v>
      </c>
    </row>
    <row r="36" spans="2:3" ht="17.100000000000001" customHeight="1" thickBot="1" x14ac:dyDescent="0.25">
      <c r="B36" s="34" t="s">
        <v>12</v>
      </c>
      <c r="C36" s="18">
        <f t="shared" si="0"/>
        <v>4.6875E-2</v>
      </c>
    </row>
    <row r="37" spans="2:3" ht="17.100000000000001" customHeight="1" thickBot="1" x14ac:dyDescent="0.25">
      <c r="B37" s="34" t="s">
        <v>20</v>
      </c>
      <c r="C37" s="18">
        <f t="shared" si="0"/>
        <v>0.19253308128544425</v>
      </c>
    </row>
    <row r="38" spans="2:3" ht="17.100000000000001" customHeight="1" thickBot="1" x14ac:dyDescent="0.25">
      <c r="B38" s="34" t="s">
        <v>8</v>
      </c>
      <c r="C38" s="18">
        <f t="shared" si="0"/>
        <v>-3.5470668485675309E-2</v>
      </c>
    </row>
    <row r="39" spans="2:3" ht="17.100000000000001" customHeight="1" thickBot="1" x14ac:dyDescent="0.25">
      <c r="B39" s="34" t="s">
        <v>2</v>
      </c>
      <c r="C39" s="18">
        <f t="shared" si="0"/>
        <v>0.23259432127576818</v>
      </c>
    </row>
    <row r="40" spans="2:3" ht="17.100000000000001" customHeight="1" thickBot="1" x14ac:dyDescent="0.25">
      <c r="B40" s="34" t="s">
        <v>57</v>
      </c>
      <c r="C40" s="18">
        <f t="shared" si="0"/>
        <v>0.15175361896434469</v>
      </c>
    </row>
    <row r="41" spans="2:3" ht="17.100000000000001" customHeight="1" thickBot="1" x14ac:dyDescent="0.25">
      <c r="B41" s="34" t="s">
        <v>58</v>
      </c>
      <c r="C41" s="18">
        <f t="shared" si="0"/>
        <v>-1.2414897877452943E-2</v>
      </c>
    </row>
    <row r="42" spans="2:3" ht="17.100000000000001" customHeight="1" thickBot="1" x14ac:dyDescent="0.25">
      <c r="B42" s="34" t="s">
        <v>59</v>
      </c>
      <c r="C42" s="18">
        <f t="shared" si="0"/>
        <v>0.14272474513438368</v>
      </c>
    </row>
    <row r="43" spans="2:3" ht="17.100000000000001" customHeight="1" thickBot="1" x14ac:dyDescent="0.25">
      <c r="B43" s="34" t="s">
        <v>23</v>
      </c>
      <c r="C43" s="18">
        <f t="shared" si="0"/>
        <v>-9.8339443605779606E-2</v>
      </c>
    </row>
    <row r="44" spans="2:3" ht="17.100000000000001" customHeight="1" thickBot="1" x14ac:dyDescent="0.25">
      <c r="B44" s="34" t="s">
        <v>3</v>
      </c>
      <c r="C44" s="18">
        <f t="shared" si="0"/>
        <v>-5.7971014492753624E-2</v>
      </c>
    </row>
    <row r="45" spans="2:3" ht="17.100000000000001" customHeight="1" thickBot="1" x14ac:dyDescent="0.25">
      <c r="B45" s="35" t="s">
        <v>9</v>
      </c>
      <c r="C45" s="43">
        <f>+(D23-C23)/C23</f>
        <v>7.1487829564120864E-2</v>
      </c>
    </row>
    <row r="51" spans="2:16" ht="39" customHeight="1" x14ac:dyDescent="0.2">
      <c r="C51" s="19">
        <v>2022</v>
      </c>
      <c r="D51" s="19">
        <v>2023</v>
      </c>
      <c r="O51" s="12">
        <v>2022</v>
      </c>
      <c r="P51" s="12">
        <v>2023</v>
      </c>
    </row>
    <row r="52" spans="2:16" ht="15" thickBot="1" x14ac:dyDescent="0.25">
      <c r="B52" s="34" t="s">
        <v>24</v>
      </c>
      <c r="C52" s="68">
        <v>240.2268265440953</v>
      </c>
      <c r="D52" s="68">
        <f>+D6/$P52*100000</f>
        <v>248.45802908335705</v>
      </c>
      <c r="N52" s="12">
        <v>8635689</v>
      </c>
      <c r="O52" s="12">
        <v>8668474</v>
      </c>
      <c r="P52" s="12">
        <v>8745139</v>
      </c>
    </row>
    <row r="53" spans="2:16" ht="15" thickBot="1" x14ac:dyDescent="0.25">
      <c r="B53" s="34" t="s">
        <v>25</v>
      </c>
      <c r="C53" s="68">
        <v>183.51598225157673</v>
      </c>
      <c r="D53" s="68">
        <f t="shared" ref="D53:D68" si="1">+D7/$P53*100000</f>
        <v>207.95536741251942</v>
      </c>
      <c r="N53" s="12">
        <v>1329391</v>
      </c>
      <c r="O53" s="12">
        <v>1326315</v>
      </c>
      <c r="P53" s="12">
        <v>1349328</v>
      </c>
    </row>
    <row r="54" spans="2:16" ht="15" thickBot="1" x14ac:dyDescent="0.25">
      <c r="B54" s="34" t="s">
        <v>56</v>
      </c>
      <c r="C54" s="68">
        <v>360.21204635080016</v>
      </c>
      <c r="D54" s="68">
        <f t="shared" si="1"/>
        <v>377.20853760909193</v>
      </c>
      <c r="N54" s="12">
        <v>1018784</v>
      </c>
      <c r="O54" s="12">
        <v>1004686</v>
      </c>
      <c r="P54" s="12">
        <v>1006605</v>
      </c>
    </row>
    <row r="55" spans="2:16" ht="15" thickBot="1" x14ac:dyDescent="0.25">
      <c r="B55" s="34" t="s">
        <v>19</v>
      </c>
      <c r="C55" s="68">
        <v>214.50564692064566</v>
      </c>
      <c r="D55" s="68">
        <f t="shared" si="1"/>
        <v>216.03910083979298</v>
      </c>
      <c r="N55" s="12">
        <v>1171543</v>
      </c>
      <c r="O55" s="12">
        <v>1176659</v>
      </c>
      <c r="P55" s="12">
        <v>1206726</v>
      </c>
    </row>
    <row r="56" spans="2:16" ht="15" thickBot="1" x14ac:dyDescent="0.25">
      <c r="B56" s="34" t="s">
        <v>0</v>
      </c>
      <c r="C56" s="68">
        <v>405.42755869607441</v>
      </c>
      <c r="D56" s="68">
        <f t="shared" si="1"/>
        <v>378.95905109304334</v>
      </c>
      <c r="N56" s="12">
        <v>2175952</v>
      </c>
      <c r="O56" s="12">
        <v>2177701</v>
      </c>
      <c r="P56" s="12">
        <v>2212904</v>
      </c>
    </row>
    <row r="57" spans="2:16" ht="15" thickBot="1" x14ac:dyDescent="0.25">
      <c r="B57" s="34" t="s">
        <v>1</v>
      </c>
      <c r="C57" s="68">
        <v>292.79025353517756</v>
      </c>
      <c r="D57" s="68">
        <f t="shared" si="1"/>
        <v>380.44004628488995</v>
      </c>
      <c r="N57" s="12">
        <v>582905</v>
      </c>
      <c r="O57" s="12">
        <v>585402</v>
      </c>
      <c r="P57" s="12">
        <v>588529</v>
      </c>
    </row>
    <row r="58" spans="2:16" ht="15" thickBot="1" x14ac:dyDescent="0.25">
      <c r="B58" s="34" t="s">
        <v>27</v>
      </c>
      <c r="C58" s="68">
        <v>297.09521882797225</v>
      </c>
      <c r="D58" s="68">
        <f t="shared" si="1"/>
        <v>286.62435085607461</v>
      </c>
      <c r="N58" s="12">
        <v>2394918</v>
      </c>
      <c r="O58" s="12">
        <v>2372640</v>
      </c>
      <c r="P58" s="12">
        <v>2382561</v>
      </c>
    </row>
    <row r="59" spans="2:16" ht="15" thickBot="1" x14ac:dyDescent="0.25">
      <c r="B59" s="34" t="s">
        <v>21</v>
      </c>
      <c r="C59" s="68">
        <v>191.44530245533105</v>
      </c>
      <c r="D59" s="68">
        <f t="shared" si="1"/>
        <v>212.77260438570144</v>
      </c>
      <c r="N59" s="12">
        <v>2045221</v>
      </c>
      <c r="O59" s="12">
        <v>2053328</v>
      </c>
      <c r="P59" s="12">
        <v>2080625</v>
      </c>
    </row>
    <row r="60" spans="2:16" ht="15" thickBot="1" x14ac:dyDescent="0.25">
      <c r="B60" s="34" t="s">
        <v>12</v>
      </c>
      <c r="C60" s="68">
        <v>188.89689219697993</v>
      </c>
      <c r="D60" s="68">
        <f t="shared" si="1"/>
        <v>195.08660275354421</v>
      </c>
      <c r="N60" s="12">
        <v>7780479</v>
      </c>
      <c r="O60" s="12">
        <v>7792611</v>
      </c>
      <c r="P60" s="12">
        <v>7899056</v>
      </c>
    </row>
    <row r="61" spans="2:16" ht="15" thickBot="1" x14ac:dyDescent="0.25">
      <c r="B61" s="34" t="s">
        <v>117</v>
      </c>
      <c r="C61" s="68">
        <v>207.53370902557825</v>
      </c>
      <c r="D61" s="68">
        <f t="shared" si="1"/>
        <v>241.78515902495636</v>
      </c>
      <c r="N61" s="12">
        <v>5057353</v>
      </c>
      <c r="O61" s="12">
        <v>5097967</v>
      </c>
      <c r="P61" s="12">
        <v>5218269</v>
      </c>
    </row>
    <row r="62" spans="2:16" ht="15" thickBot="1" x14ac:dyDescent="0.25">
      <c r="B62" s="34" t="s">
        <v>8</v>
      </c>
      <c r="C62" s="68">
        <v>208.48028396550549</v>
      </c>
      <c r="D62" s="68">
        <f t="shared" si="1"/>
        <v>201.17518175480532</v>
      </c>
      <c r="N62" s="12">
        <v>1063987</v>
      </c>
      <c r="O62" s="12">
        <v>1054776</v>
      </c>
      <c r="P62" s="12">
        <v>1054305</v>
      </c>
    </row>
    <row r="63" spans="2:16" ht="15" thickBot="1" x14ac:dyDescent="0.25">
      <c r="B63" s="34" t="s">
        <v>2</v>
      </c>
      <c r="C63" s="68">
        <v>286.67917504192587</v>
      </c>
      <c r="D63" s="68">
        <f t="shared" si="1"/>
        <v>352.14815187967918</v>
      </c>
      <c r="N63" s="12">
        <v>2701819</v>
      </c>
      <c r="O63" s="12">
        <v>2690464</v>
      </c>
      <c r="P63" s="12">
        <v>2699716</v>
      </c>
    </row>
    <row r="64" spans="2:16" ht="15" thickBot="1" x14ac:dyDescent="0.25">
      <c r="B64" s="34" t="s">
        <v>57</v>
      </c>
      <c r="C64" s="68">
        <v>304.96259741737305</v>
      </c>
      <c r="D64" s="68">
        <f t="shared" si="1"/>
        <v>346.1841483577935</v>
      </c>
      <c r="N64" s="12">
        <v>6779888</v>
      </c>
      <c r="O64" s="12">
        <v>6750336</v>
      </c>
      <c r="P64" s="12">
        <v>6848956</v>
      </c>
    </row>
    <row r="65" spans="2:16" ht="15" thickBot="1" x14ac:dyDescent="0.25">
      <c r="B65" s="34" t="s">
        <v>58</v>
      </c>
      <c r="C65" s="68">
        <v>163.00253675553799</v>
      </c>
      <c r="D65" s="68">
        <f t="shared" si="1"/>
        <v>158.82155181408217</v>
      </c>
      <c r="N65" s="12">
        <v>1511251</v>
      </c>
      <c r="O65" s="12">
        <v>1531878</v>
      </c>
      <c r="P65" s="12">
        <v>1552686</v>
      </c>
    </row>
    <row r="66" spans="2:16" ht="15" thickBot="1" x14ac:dyDescent="0.25">
      <c r="B66" s="34" t="s">
        <v>59</v>
      </c>
      <c r="C66" s="68">
        <v>162.4713717613011</v>
      </c>
      <c r="D66" s="68">
        <f t="shared" si="1"/>
        <v>183.42755132401072</v>
      </c>
      <c r="N66" s="12">
        <v>661197</v>
      </c>
      <c r="O66" s="12">
        <v>664117</v>
      </c>
      <c r="P66" s="12">
        <v>672200</v>
      </c>
    </row>
    <row r="67" spans="2:16" ht="15" thickBot="1" x14ac:dyDescent="0.25">
      <c r="B67" s="34" t="s">
        <v>23</v>
      </c>
      <c r="C67" s="68">
        <v>419.9850192964866</v>
      </c>
      <c r="D67" s="68">
        <f t="shared" si="1"/>
        <v>376.68210723953098</v>
      </c>
      <c r="N67" s="12">
        <v>2220504</v>
      </c>
      <c r="O67" s="12">
        <v>2208174</v>
      </c>
      <c r="P67" s="12">
        <v>2219909</v>
      </c>
    </row>
    <row r="68" spans="2:16" ht="15" thickBot="1" x14ac:dyDescent="0.25">
      <c r="B68" s="34" t="s">
        <v>3</v>
      </c>
      <c r="C68" s="68">
        <v>301.97691720955822</v>
      </c>
      <c r="D68" s="68">
        <f t="shared" si="1"/>
        <v>282.37805767339097</v>
      </c>
      <c r="N68" s="12">
        <v>319914</v>
      </c>
      <c r="O68" s="12">
        <v>319892</v>
      </c>
      <c r="P68" s="12">
        <v>322263</v>
      </c>
    </row>
    <row r="69" spans="2:16" ht="15" thickBot="1" x14ac:dyDescent="0.25">
      <c r="B69" s="35" t="s">
        <v>9</v>
      </c>
      <c r="C69" s="69">
        <v>253.89559481516963</v>
      </c>
      <c r="D69" s="69">
        <f>+D23/$P69*100000</f>
        <v>268.73824237678008</v>
      </c>
      <c r="N69" s="12">
        <v>47450795</v>
      </c>
      <c r="O69" s="12">
        <v>47475420</v>
      </c>
      <c r="P69" s="12">
        <v>48059777</v>
      </c>
    </row>
    <row r="70" spans="2:16" ht="13.5" thickBot="1" x14ac:dyDescent="0.25">
      <c r="C70" s="68"/>
      <c r="D70" s="68"/>
      <c r="E70" s="68"/>
      <c r="F70" s="68"/>
      <c r="G70" s="68"/>
    </row>
    <row r="71" spans="2:16" ht="13.5" thickBot="1" x14ac:dyDescent="0.25">
      <c r="C71" s="68"/>
      <c r="D71" s="68"/>
      <c r="E71" s="68"/>
      <c r="F71" s="68"/>
      <c r="G71" s="68"/>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zoomScaleNormal="100" workbookViewId="0"/>
  </sheetViews>
  <sheetFormatPr baseColWidth="10" defaultRowHeight="12.75" x14ac:dyDescent="0.2"/>
  <cols>
    <col min="1" max="1" width="10.140625" style="12" customWidth="1"/>
    <col min="2" max="2" width="30.85546875" style="12" customWidth="1"/>
    <col min="3" max="12" width="13.140625" style="12" customWidth="1"/>
    <col min="13" max="13" width="12.7109375" style="12" customWidth="1"/>
    <col min="14" max="14" width="0.7109375" style="12" hidden="1" customWidth="1"/>
    <col min="15" max="15" width="0.140625" style="12" customWidth="1"/>
    <col min="16" max="16" width="0.42578125" style="12" hidden="1" customWidth="1"/>
    <col min="17" max="23" width="13.140625" style="12" customWidth="1"/>
    <col min="24" max="59" width="12.28515625" style="12" customWidth="1"/>
    <col min="60" max="16384" width="11.42578125" style="12"/>
  </cols>
  <sheetData>
    <row r="2" spans="1:18" ht="40.5" customHeight="1" x14ac:dyDescent="0.2">
      <c r="B2" s="10"/>
      <c r="C2" s="14"/>
      <c r="D2" s="14"/>
      <c r="E2" s="14"/>
      <c r="F2" s="15"/>
      <c r="G2" s="14"/>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9">
        <v>2022</v>
      </c>
      <c r="D5" s="19">
        <v>2023</v>
      </c>
    </row>
    <row r="6" spans="1:18" ht="17.100000000000001" customHeight="1" thickBot="1" x14ac:dyDescent="0.25">
      <c r="B6" s="34" t="s">
        <v>24</v>
      </c>
      <c r="C6" s="21">
        <v>5671</v>
      </c>
      <c r="D6" s="21">
        <v>4551</v>
      </c>
    </row>
    <row r="7" spans="1:18" ht="17.100000000000001" customHeight="1" thickBot="1" x14ac:dyDescent="0.25">
      <c r="B7" s="34" t="s">
        <v>25</v>
      </c>
      <c r="C7" s="21">
        <v>519</v>
      </c>
      <c r="D7" s="21">
        <v>378</v>
      </c>
    </row>
    <row r="8" spans="1:18" ht="17.100000000000001" customHeight="1" thickBot="1" x14ac:dyDescent="0.25">
      <c r="B8" s="34" t="s">
        <v>56</v>
      </c>
      <c r="C8" s="21">
        <v>347</v>
      </c>
      <c r="D8" s="21">
        <v>321</v>
      </c>
    </row>
    <row r="9" spans="1:18" ht="17.100000000000001" customHeight="1" thickBot="1" x14ac:dyDescent="0.25">
      <c r="B9" s="34" t="s">
        <v>19</v>
      </c>
      <c r="C9" s="21">
        <v>410</v>
      </c>
      <c r="D9" s="21">
        <v>303</v>
      </c>
    </row>
    <row r="10" spans="1:18" ht="17.100000000000001" customHeight="1" thickBot="1" x14ac:dyDescent="0.25">
      <c r="B10" s="34" t="s">
        <v>0</v>
      </c>
      <c r="C10" s="21">
        <v>881</v>
      </c>
      <c r="D10" s="21">
        <v>889</v>
      </c>
    </row>
    <row r="11" spans="1:18" ht="17.100000000000001" customHeight="1" thickBot="1" x14ac:dyDescent="0.25">
      <c r="B11" s="34" t="s">
        <v>1</v>
      </c>
      <c r="C11" s="21">
        <v>270</v>
      </c>
      <c r="D11" s="21">
        <v>192</v>
      </c>
    </row>
    <row r="12" spans="1:18" ht="17.100000000000001" customHeight="1" thickBot="1" x14ac:dyDescent="0.25">
      <c r="B12" s="34" t="s">
        <v>27</v>
      </c>
      <c r="C12" s="21">
        <v>787</v>
      </c>
      <c r="D12" s="21">
        <v>618</v>
      </c>
    </row>
    <row r="13" spans="1:18" ht="17.100000000000001" customHeight="1" thickBot="1" x14ac:dyDescent="0.25">
      <c r="B13" s="34" t="s">
        <v>21</v>
      </c>
      <c r="C13" s="21">
        <v>1098</v>
      </c>
      <c r="D13" s="21">
        <v>962</v>
      </c>
    </row>
    <row r="14" spans="1:18" ht="17.100000000000001" customHeight="1" thickBot="1" x14ac:dyDescent="0.25">
      <c r="B14" s="34" t="s">
        <v>12</v>
      </c>
      <c r="C14" s="21">
        <v>4667</v>
      </c>
      <c r="D14" s="21">
        <v>3457</v>
      </c>
    </row>
    <row r="15" spans="1:18" ht="17.100000000000001" customHeight="1" thickBot="1" x14ac:dyDescent="0.25">
      <c r="B15" s="34" t="s">
        <v>117</v>
      </c>
      <c r="C15" s="21">
        <v>4161</v>
      </c>
      <c r="D15" s="21">
        <v>3100</v>
      </c>
    </row>
    <row r="16" spans="1:18" ht="17.100000000000001" customHeight="1" thickBot="1" x14ac:dyDescent="0.25">
      <c r="B16" s="34" t="s">
        <v>8</v>
      </c>
      <c r="C16" s="21">
        <v>418</v>
      </c>
      <c r="D16" s="21">
        <v>274</v>
      </c>
    </row>
    <row r="17" spans="2:18" ht="17.100000000000001" customHeight="1" thickBot="1" x14ac:dyDescent="0.25">
      <c r="B17" s="34" t="s">
        <v>2</v>
      </c>
      <c r="C17" s="21">
        <v>733</v>
      </c>
      <c r="D17" s="21">
        <v>771</v>
      </c>
    </row>
    <row r="18" spans="2:18" ht="17.100000000000001" customHeight="1" thickBot="1" x14ac:dyDescent="0.25">
      <c r="B18" s="34" t="s">
        <v>57</v>
      </c>
      <c r="C18" s="21">
        <v>2794</v>
      </c>
      <c r="D18" s="21">
        <v>2036</v>
      </c>
    </row>
    <row r="19" spans="2:18" ht="17.100000000000001" customHeight="1" thickBot="1" x14ac:dyDescent="0.25">
      <c r="B19" s="34" t="s">
        <v>58</v>
      </c>
      <c r="C19" s="21">
        <v>1372</v>
      </c>
      <c r="D19" s="21">
        <v>872</v>
      </c>
    </row>
    <row r="20" spans="2:18" ht="17.100000000000001" customHeight="1" thickBot="1" x14ac:dyDescent="0.25">
      <c r="B20" s="34" t="s">
        <v>59</v>
      </c>
      <c r="C20" s="21">
        <v>143</v>
      </c>
      <c r="D20" s="21">
        <v>123</v>
      </c>
    </row>
    <row r="21" spans="2:18" ht="17.100000000000001" customHeight="1" thickBot="1" x14ac:dyDescent="0.25">
      <c r="B21" s="34" t="s">
        <v>23</v>
      </c>
      <c r="C21" s="21">
        <v>519</v>
      </c>
      <c r="D21" s="21">
        <v>615</v>
      </c>
    </row>
    <row r="22" spans="2:18" ht="17.100000000000001" customHeight="1" thickBot="1" x14ac:dyDescent="0.25">
      <c r="B22" s="34" t="s">
        <v>3</v>
      </c>
      <c r="C22" s="21">
        <v>162</v>
      </c>
      <c r="D22" s="21">
        <v>115</v>
      </c>
    </row>
    <row r="23" spans="2:18" ht="17.100000000000001" customHeight="1" thickBot="1" x14ac:dyDescent="0.25">
      <c r="B23" s="35" t="s">
        <v>9</v>
      </c>
      <c r="C23" s="36">
        <v>24952</v>
      </c>
      <c r="D23" s="36">
        <f>SUM(D6:D22)</f>
        <v>19577</v>
      </c>
    </row>
    <row r="24" spans="2:18" ht="11.25" customHeight="1" x14ac:dyDescent="0.2">
      <c r="C24" s="16"/>
      <c r="G24" s="16"/>
    </row>
    <row r="25" spans="2:18" ht="39" customHeight="1" x14ac:dyDescent="0.2">
      <c r="B25" s="37"/>
      <c r="C25" s="37"/>
      <c r="D25" s="37"/>
      <c r="E25" s="37"/>
      <c r="F25"/>
      <c r="G25"/>
      <c r="H25"/>
      <c r="I25"/>
      <c r="J25"/>
      <c r="K25"/>
      <c r="L25"/>
      <c r="M25"/>
      <c r="N25"/>
      <c r="O25"/>
      <c r="P25"/>
      <c r="Q25"/>
      <c r="R25"/>
    </row>
    <row r="26" spans="2:18" ht="15" customHeight="1" x14ac:dyDescent="0.2"/>
    <row r="27" spans="2:18" ht="39" customHeight="1" x14ac:dyDescent="0.2">
      <c r="C27" s="20" t="s">
        <v>132</v>
      </c>
    </row>
    <row r="28" spans="2:18" ht="17.100000000000001" customHeight="1" thickBot="1" x14ac:dyDescent="0.25">
      <c r="B28" s="34" t="s">
        <v>24</v>
      </c>
      <c r="C28" s="18">
        <f>+(D6-C6)/C6</f>
        <v>-0.19749603244577676</v>
      </c>
    </row>
    <row r="29" spans="2:18" ht="17.100000000000001" customHeight="1" thickBot="1" x14ac:dyDescent="0.25">
      <c r="B29" s="34" t="s">
        <v>25</v>
      </c>
      <c r="C29" s="18">
        <f t="shared" ref="C29:C44" si="0">+(D7-C7)/C7</f>
        <v>-0.27167630057803466</v>
      </c>
    </row>
    <row r="30" spans="2:18" ht="17.100000000000001" customHeight="1" thickBot="1" x14ac:dyDescent="0.25">
      <c r="B30" s="34" t="s">
        <v>56</v>
      </c>
      <c r="C30" s="18">
        <f t="shared" si="0"/>
        <v>-7.492795389048991E-2</v>
      </c>
    </row>
    <row r="31" spans="2:18" ht="17.100000000000001" customHeight="1" thickBot="1" x14ac:dyDescent="0.25">
      <c r="B31" s="34" t="s">
        <v>19</v>
      </c>
      <c r="C31" s="18">
        <f t="shared" si="0"/>
        <v>-0.26097560975609757</v>
      </c>
    </row>
    <row r="32" spans="2:18" ht="17.100000000000001" customHeight="1" thickBot="1" x14ac:dyDescent="0.25">
      <c r="B32" s="34" t="s">
        <v>0</v>
      </c>
      <c r="C32" s="18">
        <f t="shared" si="0"/>
        <v>9.0805902383654935E-3</v>
      </c>
    </row>
    <row r="33" spans="2:3" ht="17.100000000000001" customHeight="1" thickBot="1" x14ac:dyDescent="0.25">
      <c r="B33" s="34" t="s">
        <v>1</v>
      </c>
      <c r="C33" s="18">
        <f t="shared" si="0"/>
        <v>-0.28888888888888886</v>
      </c>
    </row>
    <row r="34" spans="2:3" ht="17.100000000000001" customHeight="1" thickBot="1" x14ac:dyDescent="0.25">
      <c r="B34" s="34" t="s">
        <v>27</v>
      </c>
      <c r="C34" s="18">
        <f t="shared" si="0"/>
        <v>-0.21473951715374842</v>
      </c>
    </row>
    <row r="35" spans="2:3" ht="17.100000000000001" customHeight="1" thickBot="1" x14ac:dyDescent="0.25">
      <c r="B35" s="34" t="s">
        <v>21</v>
      </c>
      <c r="C35" s="18">
        <f t="shared" si="0"/>
        <v>-0.12386156648451731</v>
      </c>
    </row>
    <row r="36" spans="2:3" ht="17.100000000000001" customHeight="1" thickBot="1" x14ac:dyDescent="0.25">
      <c r="B36" s="34" t="s">
        <v>12</v>
      </c>
      <c r="C36" s="18">
        <f t="shared" si="0"/>
        <v>-0.25926719520034286</v>
      </c>
    </row>
    <row r="37" spans="2:3" ht="17.100000000000001" customHeight="1" thickBot="1" x14ac:dyDescent="0.25">
      <c r="B37" s="34" t="s">
        <v>117</v>
      </c>
      <c r="C37" s="18">
        <f t="shared" si="0"/>
        <v>-0.25498678202355202</v>
      </c>
    </row>
    <row r="38" spans="2:3" ht="17.100000000000001" customHeight="1" thickBot="1" x14ac:dyDescent="0.25">
      <c r="B38" s="34" t="s">
        <v>8</v>
      </c>
      <c r="C38" s="18">
        <f t="shared" si="0"/>
        <v>-0.34449760765550241</v>
      </c>
    </row>
    <row r="39" spans="2:3" ht="17.100000000000001" customHeight="1" thickBot="1" x14ac:dyDescent="0.25">
      <c r="B39" s="34" t="s">
        <v>2</v>
      </c>
      <c r="C39" s="18">
        <f t="shared" si="0"/>
        <v>5.1841746248294678E-2</v>
      </c>
    </row>
    <row r="40" spans="2:3" ht="17.100000000000001" customHeight="1" thickBot="1" x14ac:dyDescent="0.25">
      <c r="B40" s="34" t="s">
        <v>57</v>
      </c>
      <c r="C40" s="18">
        <f t="shared" si="0"/>
        <v>-0.2712956335003579</v>
      </c>
    </row>
    <row r="41" spans="2:3" ht="17.100000000000001" customHeight="1" thickBot="1" x14ac:dyDescent="0.25">
      <c r="B41" s="34" t="s">
        <v>58</v>
      </c>
      <c r="C41" s="18">
        <f t="shared" si="0"/>
        <v>-0.36443148688046645</v>
      </c>
    </row>
    <row r="42" spans="2:3" ht="17.100000000000001" customHeight="1" thickBot="1" x14ac:dyDescent="0.25">
      <c r="B42" s="34" t="s">
        <v>59</v>
      </c>
      <c r="C42" s="18">
        <f t="shared" si="0"/>
        <v>-0.13986013986013987</v>
      </c>
    </row>
    <row r="43" spans="2:3" ht="17.100000000000001" customHeight="1" thickBot="1" x14ac:dyDescent="0.25">
      <c r="B43" s="34" t="s">
        <v>23</v>
      </c>
      <c r="C43" s="18">
        <f t="shared" si="0"/>
        <v>0.18497109826589594</v>
      </c>
    </row>
    <row r="44" spans="2:3" ht="17.100000000000001" customHeight="1" thickBot="1" x14ac:dyDescent="0.25">
      <c r="B44" s="34" t="s">
        <v>3</v>
      </c>
      <c r="C44" s="18">
        <f t="shared" si="0"/>
        <v>-0.29012345679012347</v>
      </c>
    </row>
    <row r="45" spans="2:3" ht="17.100000000000001" customHeight="1" thickBot="1" x14ac:dyDescent="0.25">
      <c r="B45" s="35" t="s">
        <v>9</v>
      </c>
      <c r="C45" s="43">
        <f>+(D23-C23)/C23</f>
        <v>-0.21541359410067329</v>
      </c>
    </row>
    <row r="51" spans="2:16" ht="39" customHeight="1" x14ac:dyDescent="0.2">
      <c r="C51" s="19">
        <v>2022</v>
      </c>
      <c r="D51" s="19">
        <v>2023</v>
      </c>
      <c r="O51" s="12">
        <v>2022</v>
      </c>
      <c r="P51" s="12">
        <v>2023</v>
      </c>
    </row>
    <row r="52" spans="2:16" ht="17.100000000000001" customHeight="1" thickBot="1" x14ac:dyDescent="0.25">
      <c r="B52" s="34" t="s">
        <v>24</v>
      </c>
      <c r="C52" s="68">
        <f>+C6/O52*100000</f>
        <v>65.420972595637949</v>
      </c>
      <c r="D52" s="68">
        <f>+D6/P52*100000</f>
        <v>52.040339210160063</v>
      </c>
      <c r="N52" s="12">
        <v>8635689</v>
      </c>
      <c r="O52" s="12">
        <v>8668474</v>
      </c>
      <c r="P52" s="12">
        <v>8745139</v>
      </c>
    </row>
    <row r="53" spans="2:16" ht="17.100000000000001" customHeight="1" thickBot="1" x14ac:dyDescent="0.25">
      <c r="B53" s="34" t="s">
        <v>25</v>
      </c>
      <c r="C53" s="68">
        <f t="shared" ref="C53:C69" si="1">+C7/O53*100000</f>
        <v>39.130975673199806</v>
      </c>
      <c r="D53" s="68">
        <f t="shared" ref="D53:D69" si="2">+D7/P53*100000</f>
        <v>28.013944719149087</v>
      </c>
      <c r="N53" s="12">
        <v>1329391</v>
      </c>
      <c r="O53" s="12">
        <v>1326315</v>
      </c>
      <c r="P53" s="12">
        <v>1349328</v>
      </c>
    </row>
    <row r="54" spans="2:16" ht="17.100000000000001" customHeight="1" thickBot="1" x14ac:dyDescent="0.25">
      <c r="B54" s="34" t="s">
        <v>56</v>
      </c>
      <c r="C54" s="68">
        <f t="shared" si="1"/>
        <v>34.538154209374873</v>
      </c>
      <c r="D54" s="68">
        <f t="shared" si="2"/>
        <v>31.889370706483675</v>
      </c>
      <c r="N54" s="12">
        <v>1018784</v>
      </c>
      <c r="O54" s="12">
        <v>1004686</v>
      </c>
      <c r="P54" s="12">
        <v>1006605</v>
      </c>
    </row>
    <row r="55" spans="2:16" ht="17.100000000000001" customHeight="1" thickBot="1" x14ac:dyDescent="0.25">
      <c r="B55" s="34" t="s">
        <v>19</v>
      </c>
      <c r="C55" s="68">
        <f t="shared" si="1"/>
        <v>34.844419666190461</v>
      </c>
      <c r="D55" s="68">
        <f t="shared" si="2"/>
        <v>25.109262583221046</v>
      </c>
      <c r="N55" s="12">
        <v>1171543</v>
      </c>
      <c r="O55" s="12">
        <v>1176659</v>
      </c>
      <c r="P55" s="12">
        <v>1206726</v>
      </c>
    </row>
    <row r="56" spans="2:16" ht="17.100000000000001" customHeight="1" thickBot="1" x14ac:dyDescent="0.25">
      <c r="B56" s="34" t="s">
        <v>0</v>
      </c>
      <c r="C56" s="68">
        <f t="shared" si="1"/>
        <v>40.455507895712039</v>
      </c>
      <c r="D56" s="68">
        <f t="shared" si="2"/>
        <v>40.173455332901923</v>
      </c>
      <c r="N56" s="12">
        <v>2175952</v>
      </c>
      <c r="O56" s="12">
        <v>2177701</v>
      </c>
      <c r="P56" s="12">
        <v>2212904</v>
      </c>
    </row>
    <row r="57" spans="2:16" ht="17.100000000000001" customHeight="1" thickBot="1" x14ac:dyDescent="0.25">
      <c r="B57" s="34" t="s">
        <v>1</v>
      </c>
      <c r="C57" s="68">
        <f t="shared" si="1"/>
        <v>46.12215195711665</v>
      </c>
      <c r="D57" s="68">
        <f t="shared" si="2"/>
        <v>32.623710981107131</v>
      </c>
      <c r="N57" s="12">
        <v>582905</v>
      </c>
      <c r="O57" s="12">
        <v>585402</v>
      </c>
      <c r="P57" s="12">
        <v>588529</v>
      </c>
    </row>
    <row r="58" spans="2:16" ht="17.100000000000001" customHeight="1" thickBot="1" x14ac:dyDescent="0.25">
      <c r="B58" s="34" t="s">
        <v>27</v>
      </c>
      <c r="C58" s="68">
        <f t="shared" si="1"/>
        <v>33.16980241418841</v>
      </c>
      <c r="D58" s="68">
        <f t="shared" si="2"/>
        <v>25.938475447218348</v>
      </c>
      <c r="N58" s="12">
        <v>2394918</v>
      </c>
      <c r="O58" s="12">
        <v>2372640</v>
      </c>
      <c r="P58" s="12">
        <v>2382561</v>
      </c>
    </row>
    <row r="59" spans="2:16" ht="17.100000000000001" customHeight="1" thickBot="1" x14ac:dyDescent="0.25">
      <c r="B59" s="34" t="s">
        <v>21</v>
      </c>
      <c r="C59" s="68">
        <f t="shared" si="1"/>
        <v>53.474164867960695</v>
      </c>
      <c r="D59" s="68">
        <f t="shared" si="2"/>
        <v>46.236106939020729</v>
      </c>
      <c r="N59" s="12">
        <v>2045221</v>
      </c>
      <c r="O59" s="12">
        <v>2053328</v>
      </c>
      <c r="P59" s="12">
        <v>2080625</v>
      </c>
    </row>
    <row r="60" spans="2:16" ht="17.100000000000001" customHeight="1" thickBot="1" x14ac:dyDescent="0.25">
      <c r="B60" s="34" t="s">
        <v>12</v>
      </c>
      <c r="C60" s="68">
        <f t="shared" si="1"/>
        <v>59.89006765511585</v>
      </c>
      <c r="D60" s="68">
        <f t="shared" si="2"/>
        <v>43.764723278325917</v>
      </c>
      <c r="N60" s="12">
        <v>7780479</v>
      </c>
      <c r="O60" s="12">
        <v>7792611</v>
      </c>
      <c r="P60" s="12">
        <v>7899056</v>
      </c>
    </row>
    <row r="61" spans="2:16" ht="17.100000000000001" customHeight="1" thickBot="1" x14ac:dyDescent="0.25">
      <c r="B61" s="34" t="s">
        <v>117</v>
      </c>
      <c r="C61" s="68">
        <f t="shared" si="1"/>
        <v>81.620771574237338</v>
      </c>
      <c r="D61" s="68">
        <f t="shared" si="2"/>
        <v>59.406672979104755</v>
      </c>
      <c r="N61" s="12">
        <v>5057353</v>
      </c>
      <c r="O61" s="12">
        <v>5097967</v>
      </c>
      <c r="P61" s="12">
        <v>5218269</v>
      </c>
    </row>
    <row r="62" spans="2:16" ht="17.100000000000001" customHeight="1" thickBot="1" x14ac:dyDescent="0.25">
      <c r="B62" s="34" t="s">
        <v>8</v>
      </c>
      <c r="C62" s="68">
        <f t="shared" si="1"/>
        <v>39.629267256744562</v>
      </c>
      <c r="D62" s="68">
        <f t="shared" si="2"/>
        <v>25.988684488833879</v>
      </c>
      <c r="N62" s="12">
        <v>1063987</v>
      </c>
      <c r="O62" s="12">
        <v>1054776</v>
      </c>
      <c r="P62" s="12">
        <v>1054305</v>
      </c>
    </row>
    <row r="63" spans="2:16" ht="17.100000000000001" customHeight="1" thickBot="1" x14ac:dyDescent="0.25">
      <c r="B63" s="34" t="s">
        <v>2</v>
      </c>
      <c r="C63" s="68">
        <f t="shared" si="1"/>
        <v>27.244371231133364</v>
      </c>
      <c r="D63" s="68">
        <f t="shared" si="2"/>
        <v>28.558559492924442</v>
      </c>
      <c r="N63" s="12">
        <v>2701819</v>
      </c>
      <c r="O63" s="12">
        <v>2690464</v>
      </c>
      <c r="P63" s="12">
        <v>2699716</v>
      </c>
    </row>
    <row r="64" spans="2:16" ht="17.100000000000001" customHeight="1" thickBot="1" x14ac:dyDescent="0.25">
      <c r="B64" s="34" t="s">
        <v>57</v>
      </c>
      <c r="C64" s="68">
        <f t="shared" si="1"/>
        <v>41.390532263875457</v>
      </c>
      <c r="D64" s="68">
        <f t="shared" si="2"/>
        <v>29.727158416552829</v>
      </c>
      <c r="N64" s="12">
        <v>6779888</v>
      </c>
      <c r="O64" s="12">
        <v>6750336</v>
      </c>
      <c r="P64" s="12">
        <v>6848956</v>
      </c>
    </row>
    <row r="65" spans="2:16" ht="17.100000000000001" customHeight="1" thickBot="1" x14ac:dyDescent="0.25">
      <c r="B65" s="34" t="s">
        <v>58</v>
      </c>
      <c r="C65" s="68">
        <f t="shared" si="1"/>
        <v>89.563268093151024</v>
      </c>
      <c r="D65" s="68">
        <f t="shared" si="2"/>
        <v>56.160743382757367</v>
      </c>
      <c r="N65" s="12">
        <v>1511251</v>
      </c>
      <c r="O65" s="12">
        <v>1531878</v>
      </c>
      <c r="P65" s="12">
        <v>1552686</v>
      </c>
    </row>
    <row r="66" spans="2:16" ht="17.100000000000001" customHeight="1" thickBot="1" x14ac:dyDescent="0.25">
      <c r="B66" s="34" t="s">
        <v>59</v>
      </c>
      <c r="C66" s="68">
        <f t="shared" si="1"/>
        <v>21.5323504743893</v>
      </c>
      <c r="D66" s="68">
        <f t="shared" si="2"/>
        <v>18.298125557869682</v>
      </c>
      <c r="N66" s="12">
        <v>661197</v>
      </c>
      <c r="O66" s="12">
        <v>664117</v>
      </c>
      <c r="P66" s="12">
        <v>672200</v>
      </c>
    </row>
    <row r="67" spans="2:16" ht="17.100000000000001" customHeight="1" thickBot="1" x14ac:dyDescent="0.25">
      <c r="B67" s="34" t="s">
        <v>23</v>
      </c>
      <c r="C67" s="68">
        <f t="shared" si="1"/>
        <v>23.503582598110476</v>
      </c>
      <c r="D67" s="68">
        <f t="shared" si="2"/>
        <v>27.703838310489303</v>
      </c>
      <c r="N67" s="12">
        <v>2220504</v>
      </c>
      <c r="O67" s="12">
        <v>2208174</v>
      </c>
      <c r="P67" s="12">
        <v>2219909</v>
      </c>
    </row>
    <row r="68" spans="2:16" ht="17.100000000000001" customHeight="1" thickBot="1" x14ac:dyDescent="0.25">
      <c r="B68" s="34" t="s">
        <v>3</v>
      </c>
      <c r="C68" s="68">
        <f t="shared" si="1"/>
        <v>50.642091705950762</v>
      </c>
      <c r="D68" s="68">
        <f t="shared" si="2"/>
        <v>35.685139156527434</v>
      </c>
      <c r="N68" s="12">
        <v>319914</v>
      </c>
      <c r="O68" s="12">
        <v>319892</v>
      </c>
      <c r="P68" s="12">
        <v>322263</v>
      </c>
    </row>
    <row r="69" spans="2:16" ht="17.100000000000001" customHeight="1" thickBot="1" x14ac:dyDescent="0.25">
      <c r="B69" s="35" t="s">
        <v>9</v>
      </c>
      <c r="C69" s="69">
        <f t="shared" si="1"/>
        <v>52.557723554631004</v>
      </c>
      <c r="D69" s="69">
        <f t="shared" si="2"/>
        <v>40.734687553793684</v>
      </c>
      <c r="N69" s="12">
        <v>47450795</v>
      </c>
      <c r="O69" s="12">
        <v>47475420</v>
      </c>
      <c r="P69" s="12">
        <v>48059777</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6</vt:i4>
      </vt:variant>
    </vt:vector>
  </HeadingPairs>
  <TitlesOfParts>
    <vt:vector size="25" baseType="lpstr">
      <vt:lpstr>Introducción</vt:lpstr>
      <vt:lpstr>Definiciones y conceptos</vt:lpstr>
      <vt:lpstr>Concursos pers.juridi.TSJ</vt:lpstr>
      <vt:lpstr>Concursos pers.nat.no empr TSJ</vt:lpstr>
      <vt:lpstr>Concursos pers.nat empr TSJ</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vt:lpstr>
      <vt:lpstr>Verb. pos.ocupación</vt:lpstr>
      <vt:lpstr>Provincias</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Jesús María Martínez Taboada</cp:lastModifiedBy>
  <cp:lastPrinted>2018-11-27T13:00:57Z</cp:lastPrinted>
  <dcterms:created xsi:type="dcterms:W3CDTF">2008-12-05T10:12:17Z</dcterms:created>
  <dcterms:modified xsi:type="dcterms:W3CDTF">2024-03-12T09:05:43Z</dcterms:modified>
</cp:coreProperties>
</file>